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ebsacom-my.sharepoint.com/personal/ydiaz_ebsa_com_co/Documents/01 Coordinación Gestión Calidad/Comité de Calidad/2025/Marzo 25 Extraordinario/Docuemntos Aprobados/Interventoria/"/>
    </mc:Choice>
  </mc:AlternateContent>
  <xr:revisionPtr revIDLastSave="1" documentId="13_ncr:1_{43D9D410-0D3C-496D-A98D-11234452EF05}" xr6:coauthVersionLast="47" xr6:coauthVersionMax="47" xr10:uidLastSave="{16127845-6BE6-4996-8ACE-02082677C58C}"/>
  <bookViews>
    <workbookView xWindow="-108" yWindow="-108" windowWidth="23256" windowHeight="12456" xr2:uid="{00000000-000D-0000-FFFF-FFFF00000000}"/>
  </bookViews>
  <sheets>
    <sheet name="OBRA E INTEVENTORÍA 0-3-5" sheetId="4" r:id="rId1"/>
    <sheet name="Hoja1" sheetId="2" state="hidden" r:id="rId2"/>
  </sheets>
  <definedNames>
    <definedName name="_xlnm.Print_Area" localSheetId="0">'OBRA E INTEVENTORÍA 0-3-5'!$A$3:$J$55</definedName>
    <definedName name="_xlnm.Print_Titles" localSheetId="0">'OBRA E INTEVENTORÍA 0-3-5'!$3:$13</definedName>
    <definedName name="Z_F4ACB5CC_EA89_447F_A7F2_E8071E9B613D_.wvu.PrintArea" localSheetId="0" hidden="1">'OBRA E INTEVENTORÍA 0-3-5'!$A$3:$I$55</definedName>
    <definedName name="Z_F4ACB5CC_EA89_447F_A7F2_E8071E9B613D_.wvu.Rows" localSheetId="0" hidden="1">'OBRA E INTEVENTORÍA 0-3-5'!$61:$72</definedName>
  </definedNames>
  <calcPr calcId="191028"/>
  <customWorkbookViews>
    <customWorkbookView name="Carlos Andres Huerfano Salgado - Vista personalizada" guid="{F4ACB5CC-EA89-447F-A7F2-E8071E9B613D}" mergeInterval="0" personalView="1" maximized="1" xWindow="-8" yWindow="-8" windowWidth="1382" windowHeight="7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4" l="1"/>
  <c r="H25" i="4"/>
  <c r="M25" i="4"/>
  <c r="H29" i="4" l="1"/>
  <c r="M29" i="4"/>
  <c r="H28" i="4"/>
  <c r="M28" i="4"/>
  <c r="G43" i="4"/>
  <c r="G44" i="4" s="1"/>
  <c r="K42" i="4" s="1"/>
  <c r="M42" i="4"/>
  <c r="J42" i="4"/>
  <c r="H42" i="4"/>
  <c r="M41" i="4"/>
  <c r="J41" i="4"/>
  <c r="H41" i="4"/>
  <c r="M40" i="4"/>
  <c r="J40" i="4"/>
  <c r="H40" i="4"/>
  <c r="M39" i="4"/>
  <c r="J39" i="4"/>
  <c r="H39" i="4"/>
  <c r="M38" i="4"/>
  <c r="J38" i="4"/>
  <c r="H38" i="4"/>
  <c r="M37" i="4"/>
  <c r="J37" i="4"/>
  <c r="H37" i="4"/>
  <c r="M36" i="4"/>
  <c r="J36" i="4"/>
  <c r="H36" i="4"/>
  <c r="G35" i="4"/>
  <c r="J34" i="4"/>
  <c r="H34" i="4"/>
  <c r="J33" i="4"/>
  <c r="H33" i="4"/>
  <c r="J32" i="4"/>
  <c r="H32" i="4"/>
  <c r="J31" i="4"/>
  <c r="H31" i="4"/>
  <c r="J30" i="4"/>
  <c r="H30" i="4"/>
  <c r="J29" i="4"/>
  <c r="J28" i="4"/>
  <c r="J27" i="4"/>
  <c r="H27" i="4"/>
  <c r="J26" i="4"/>
  <c r="H26" i="4"/>
  <c r="J25" i="4"/>
  <c r="G24" i="4"/>
  <c r="M23" i="4"/>
  <c r="J23" i="4"/>
  <c r="J22" i="4"/>
  <c r="H22" i="4"/>
  <c r="J21" i="4"/>
  <c r="H21" i="4"/>
  <c r="J20" i="4"/>
  <c r="H20" i="4"/>
  <c r="J19" i="4"/>
  <c r="H19" i="4"/>
  <c r="J18" i="4"/>
  <c r="H18" i="4"/>
  <c r="J17" i="4"/>
  <c r="H17" i="4"/>
  <c r="J16" i="4"/>
  <c r="H16" i="4"/>
  <c r="J15" i="4"/>
  <c r="H15" i="4"/>
  <c r="J14" i="4"/>
  <c r="H14" i="4"/>
  <c r="H24" i="4" l="1"/>
  <c r="H43" i="4"/>
  <c r="H35" i="4"/>
  <c r="F44" i="4" l="1"/>
  <c r="L43" i="4" s="1"/>
  <c r="K43" i="4" s="1"/>
  <c r="F46" i="4" l="1"/>
  <c r="H44" i="4"/>
  <c r="F47" i="4"/>
  <c r="F45" i="4"/>
</calcChain>
</file>

<file path=xl/sharedStrings.xml><?xml version="1.0" encoding="utf-8"?>
<sst xmlns="http://schemas.openxmlformats.org/spreadsheetml/2006/main" count="72" uniqueCount="71">
  <si>
    <t>Proveedor:</t>
  </si>
  <si>
    <t>N.I.T.</t>
  </si>
  <si>
    <t>C.C.</t>
  </si>
  <si>
    <t>Dirección:</t>
  </si>
  <si>
    <t>Ciudad</t>
  </si>
  <si>
    <t>Teléfono(s):</t>
  </si>
  <si>
    <t>Clase de riesgo:</t>
  </si>
  <si>
    <t>INFORMACIÓN DE LA EVALUACIÓN</t>
  </si>
  <si>
    <t>Fecha evaluación:</t>
  </si>
  <si>
    <t>Nombre Interventor:</t>
  </si>
  <si>
    <t>CRITERIOS DE EVALUACIÓN</t>
  </si>
  <si>
    <t>Asignar puntaje de acuerdo al desarrollo del proveedor o contratista en el aspecto evaluado, teniendo en cuenta los siguientes criterios: 
Cada ítem posee la descripción del rango de valores en los que se puede evaluar siendo 5 el más alto y 0 el más bajo</t>
  </si>
  <si>
    <t>RESULTADOS DE LA EVALUACIÓN</t>
  </si>
  <si>
    <t>ASPECTO EVALUADO</t>
  </si>
  <si>
    <t>PUNTAJE</t>
  </si>
  <si>
    <t>%</t>
  </si>
  <si>
    <t>PONDERACIÓN</t>
  </si>
  <si>
    <t>JUSTIFICACIÓN DE VALORES DE INSATISFACCIÓN</t>
  </si>
  <si>
    <t>Verificación en sitio  entre las partes para efectuar replanteos, ejecución y liquidación.
0 se realizó en replanteo.
3 se realizó replanteo y ejecución.
5 se realizó replanteo, ejecución y liquidación.</t>
  </si>
  <si>
    <t>Se cumplen los tiempos establecidos para la liquidación del contrato (60 días).
0 no se cumplió.
3 Se cumplió al tiempo contractual.
5 Se mejoró el tiempo contractual (eficacia).</t>
  </si>
  <si>
    <t>Durante la revisión de la liquidación final se presentaron devoluciones por errores o falta de información.
5 si no tuvo devoluciones.
3 si tuvo hasta tres devoluciones.
0 si tuvo más de tres devoluciones.
NA No Aplica</t>
  </si>
  <si>
    <t>NA</t>
  </si>
  <si>
    <t>Subtotal Calidad</t>
  </si>
  <si>
    <t>Requisitos específicos en Seguridad y Salud en el Trabajo</t>
  </si>
  <si>
    <t>Subtotal Seguridad y salud en el trabajo</t>
  </si>
  <si>
    <t>Requisitos específicos en Medio Ambiente</t>
  </si>
  <si>
    <t>El proveedor realizó inventario forestal previo a la iniciación del contrato (FT-GS-11)
0 No lo realizó
5 Lo realizó
NA (No Aplica)</t>
  </si>
  <si>
    <t>El proveedor  cumplió con los requisitos establecidos en los permisos de poda y/o tala de vegetación (IN-GS-01; IN-GS-02)
0 No lo realizó 
5 Lo realizó
NA (No Aplica)</t>
  </si>
  <si>
    <t>Subtotal Medio Ambiente</t>
  </si>
  <si>
    <t>Calificación y Clasificación</t>
  </si>
  <si>
    <t xml:space="preserve"> Puntaje parcial obtenido/ Número de ítems evaluados</t>
  </si>
  <si>
    <t>GESTIÓN EN CALIDAD, SEGURIDAD, SALUD Y AMBIENTE</t>
  </si>
  <si>
    <t>Mayor o igual a 90%</t>
  </si>
  <si>
    <t xml:space="preserve">Puede ser tenido en cuenta para contratos futuros en EBSA: </t>
  </si>
  <si>
    <t>Entre 70% a 89%</t>
  </si>
  <si>
    <t>Menor a 70%</t>
  </si>
  <si>
    <t xml:space="preserve">No debe ser tenido en cuenta para contratos futuros: </t>
  </si>
  <si>
    <t>OBSERVACIONES GENERALES</t>
  </si>
  <si>
    <t xml:space="preserve">Cualquier aclaración o comentario sobre su evaluación podrá comunicarse con: </t>
  </si>
  <si>
    <t xml:space="preserve">Firma Interventor
Nombre:
C.C.:
</t>
  </si>
  <si>
    <t>Nombre:</t>
  </si>
  <si>
    <t>C.C.:</t>
  </si>
  <si>
    <t>Firma del contrato y entrega de pólizas (iniciales y de ampliaciones) dentro de los primeros cinco días luego de firmado el contrato o sus ampliaciones (un punto menos por cada día de demora; calificación de 0 a 5).</t>
  </si>
  <si>
    <t>Se cumplen con el objeto contractual dentro del plazo INICIAL previsto garantizando vigencia de las garantías y demás condiciones contractuales.
0 no se cumplió.
3 Se cumplió con una de las dos condiciones.
5 Se cumplió con las dos condiciones</t>
  </si>
  <si>
    <t>El proveedor hizo entrega de la madera de la tala o poda al dueño del predio y los residuos orgánicos se incorporaron al suelo como materia orgánica (FT-GS-12)
0 No lo realizó
5 Lo realizó
NA No Aplica</t>
  </si>
  <si>
    <t>Objeto del contrato</t>
  </si>
  <si>
    <t>N° Trabajadores</t>
  </si>
  <si>
    <t>ESTADO</t>
  </si>
  <si>
    <t>El proveedor mitigó las contingencias ambientales que se presentaron durante la ejecución de las actividades (PR-GS-16)
0 No lo realizó
5 Lo realizó
NA No Aplica</t>
  </si>
  <si>
    <t>El proveedor  reportó y participó en la investigación de los incidentes ambientales ocurridos (PR-GS-15)
0 No lo realizó
5 Lo realizó
NA No Aplica</t>
  </si>
  <si>
    <t>El proveedor realizó socialización y sensibilización de usuarios afectados por el proyecto, entrega de evidencias (p. e. autorización ingreso a predios, actas de reunión)
0 No lo realizó
5 Lo realizó
NA No Aplica (SOLO APLICA PARA INTERVENTORES)</t>
  </si>
  <si>
    <t>El proveedor manejó los residuos con base en la normatividad y procedimientos de EBSA (PELIGROSOS, INDUSTRIALES, ELECTRONICOS ENTRE OTROS) (PR-GS-20; IN-GS-06)
0 no cumple
3 cumple pero no hace entrega de información.
5 cumple y entrega de certificado de disposición.
NA No Aplica (SOLO APLICA PARA INTERVENTORES)</t>
  </si>
  <si>
    <t>El proveedor reportó e investigó los incidentes de alto riesgo con la metodología estipulada por EBSA- PR-GS-01 y presentó los informes estadísticos de incidentes y accidentes.
0 no lo realizó.
5 lo realizó.
NA No Aplica</t>
  </si>
  <si>
    <t>El proveedor de servicios garantizó los recursos para la implementación del Sistema de seguridad y salud en el trabajo. 
0 no garantizó
3 Los garantiza de manera parcial
5 garantizó (evidencias)</t>
  </si>
  <si>
    <t>El proveedor cumple con la normatividad vigente
- Comité Paritario de Seguridad y salud en el trabajo.
- Comité de convivencia.
- Evaluaciones médicas ocupacionales.
- Pago de parafiscales de los trabajadores involucrados en el desarrollo de la obra (validación de planillas).
0 No cumple
3 Cumple parcialmente
5 Cumple totalmente</t>
  </si>
  <si>
    <t>El proveedor implementó los planes de acción derivados de la identificación de los riesgos altos y medios para el contrato derivados de las observaciones de trabajo seguro. (PR-GS-28; PR-GS-19)
0 no lo realizó
5 lo realizó
NA No Aplica</t>
  </si>
  <si>
    <t>El proveedor realizó reuniones de seguridad  incluida inducción y  planificación diaria de seguridad en la periodicidad exigida por EBSA. (Validar mediante entrega de informes periódicos).
0 no lo realizó
3 se realizan parcialmente (entre 70% y 90% de reuniones requeridas)
5 lo realizó en su totalidad</t>
  </si>
  <si>
    <t>El proveedor tiene una política de seguridad y salud en el trabajo así como procedimientos seguros  para actividades de alto riesgo y los da a conocer a sus trabajadores. (Validar en inicio de actividades del contrato) 
0 no tiene procedimiento seguros.
3 Se tiene algunos procedimientos, se capacitan algunos de los colaboradores y se ejecutan parcialmente
5 los tiene, ha capacitado a TODOS sus colaboradores y se cumplen estrictamente.</t>
  </si>
  <si>
    <t>El proveedor suministró oportunamente a sus trabajadores  elementos de protección personal con base en las exigencias de EBSA (EPP, EPPC, EQUIPOS DE SEGURIDAD) (PR-GS-24).
0 no lo realizó
3 Se realizó parcialmente 
5 lo realizó oportunamente.</t>
  </si>
  <si>
    <t>El proveedor o contratista mantuvo botiquines de primeros auxilios debidamente dotados y camillas en los sitios de trabajo.
0 No cumple
3- Cumple parcialmente (no en todos los sitios de trabajo o con elementos vencidos)
5 Cumple</t>
  </si>
  <si>
    <t>Los trabajadores vinculados al proyecto o en la ejecución del mismo recibieron capacitación y entrenamiento específico en seguridad y salud. (Validar actas de capacitación con evidencias fotográficas).
0 no cumple.
3 Se cumplen parcialmente ((entre 70% y 90% de capacitaciones requeridas)
5 sí cumple con capacitaciones mensuales durante el tiempo de ejecución del contrato.</t>
  </si>
  <si>
    <t>El proveedor realiza informe mensual de avance y registro de hechos relevantes en el desarrollo del contrato, incluidos los de seguridad y salud en el trabajo, así como los de medio ambiente. Dicho informe debe ser desde el mes de inicio hasta la fecha de firma del acta de liquidación del contrato.
0 no se realizó.
3 se realizó parcialmente (entre 70% y 90% de informes requeridos)
5 se realizó.</t>
  </si>
  <si>
    <t>Calidad y Activos</t>
  </si>
  <si>
    <t>Contrato No:</t>
  </si>
  <si>
    <t xml:space="preserve">DATOS DEL PROVEEDOR DE OBRA </t>
  </si>
  <si>
    <t>Liquidación del contrato. Evalué según como sea la liquidación:
- Normal cuando no hubo incumplimiento.
- Liquidación de oficio cuando no se presenta el contratista. 
- Liquidación con multa cuando incumple cualquier obligación contractual y da lugar a la aplicación de apremios.
0 liquidación por oficio 
3 Liquidación con multas
5 Liquidación normal</t>
  </si>
  <si>
    <t>Serán tenidos en cuenta para nuevos procesos de contratación bajo el criterio de líder del proceso que requiera sus servicios, teniendo en cuenta el informe de reevaluación presentado por la Coordinación de Interventoría</t>
  </si>
  <si>
    <t>Reunión de inicio de contrato para conocer:
- Alcance del contrato
- Cronogramas de trabajo
- Relación de personal a intervenir
- Planillas de afiliación a seguridad social de los colaboradores
- Verificación de capacitación a colaboradores en temas: procedimentales, de Seguridad y salud en el trabajo y en medio ambiente dentro del mes anterior.
0 no se hizo
3 se revisó parcialmente
5 se realizó y se revisaron todos los temas antes mencionados</t>
  </si>
  <si>
    <t xml:space="preserve">En el desarrollo del contrato se presentaron reclamaciones no atendidas y/o alertas de terceros y/o trabajadores que puedan generar alto impacto negativo de la reputación de la EBSA. 
0 si se presenta más de 1 reclamación de alto impacto negativo no atenida.
3 si se presenta 1 reclamación de alto impacto negativo no atendida.
5 si se presentaron cero reclamaciones de alto impacto negativo  no atendidas.
</t>
  </si>
  <si>
    <t>El proveedor atendió de forma veraz y oportuna los requerimientos de la interventoría.
0 no se realizó.
3 Se realizó parcialmente
5 se realizó.</t>
  </si>
  <si>
    <t>Durante la ejecución del contrato se presentaron accidentes de alto riesgo
0 si presentó accidentes
5 no presentó accidentes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</si>
</sst>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2]\ * #,##0.00_ ;_ [$€-2]\ * \-#,##0.00_ ;_ [$€-2]\ * &quot;-&quot;??_ "/>
    <numFmt numFmtId="165" formatCode="0.0"/>
  </numFmts>
  <fonts count="21" x14ac:knownFonts="1">
    <font>
      <sz val="10"/>
      <name val="Arial"/>
    </font>
    <font>
      <sz val="10"/>
      <name val="Arial"/>
      <family val="2"/>
    </font>
    <font>
      <b/>
      <sz val="10"/>
      <color indexed="8"/>
      <name val="Arial"/>
      <family val="2"/>
    </font>
    <font>
      <b/>
      <sz val="10"/>
      <name val="Arial"/>
      <family val="2"/>
    </font>
    <font>
      <sz val="10"/>
      <color indexed="8"/>
      <name val="Arial"/>
      <family val="2"/>
    </font>
    <font>
      <sz val="9"/>
      <name val="Arial"/>
      <family val="2"/>
    </font>
    <font>
      <b/>
      <sz val="9"/>
      <color indexed="8"/>
      <name val="Arial"/>
      <family val="2"/>
    </font>
    <font>
      <sz val="9"/>
      <color indexed="8"/>
      <name val="Arial"/>
      <family val="2"/>
    </font>
    <font>
      <sz val="8.5"/>
      <color indexed="8"/>
      <name val="Arial"/>
      <family val="2"/>
    </font>
    <font>
      <b/>
      <sz val="8.5"/>
      <color indexed="8"/>
      <name val="Arial"/>
      <family val="2"/>
    </font>
    <font>
      <sz val="8.5"/>
      <name val="Arial"/>
      <family val="2"/>
    </font>
    <font>
      <sz val="8"/>
      <color indexed="8"/>
      <name val="Arial"/>
      <family val="2"/>
    </font>
    <font>
      <sz val="10"/>
      <name val="Arial"/>
      <family val="2"/>
    </font>
    <font>
      <sz val="11"/>
      <color rgb="FF000000"/>
      <name val="Calibri"/>
      <family val="2"/>
    </font>
    <font>
      <b/>
      <sz val="12"/>
      <name val="Arial"/>
      <family val="2"/>
    </font>
    <font>
      <b/>
      <sz val="16"/>
      <color indexed="8"/>
      <name val="Arial"/>
      <family val="2"/>
    </font>
    <font>
      <b/>
      <sz val="16"/>
      <name val="Arial"/>
      <family val="2"/>
    </font>
    <font>
      <sz val="11"/>
      <color rgb="FF444444"/>
      <name val="Calibri"/>
      <family val="2"/>
    </font>
    <font>
      <sz val="11"/>
      <color rgb="FF444444"/>
      <name val="Calibri"/>
      <family val="2"/>
      <charset val="1"/>
    </font>
    <font>
      <b/>
      <sz val="8"/>
      <color indexed="8"/>
      <name val="Arial"/>
      <family val="2"/>
    </font>
    <font>
      <b/>
      <sz val="8"/>
      <name val="Arial"/>
      <family val="2"/>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9" fontId="12" fillId="0" borderId="0" applyFont="0" applyFill="0" applyBorder="0" applyAlignment="0" applyProtection="0"/>
  </cellStyleXfs>
  <cellXfs count="100">
    <xf numFmtId="0" fontId="0" fillId="0" borderId="0" xfId="0"/>
    <xf numFmtId="0" fontId="1" fillId="0" borderId="0" xfId="0" applyFont="1" applyProtection="1">
      <protection locked="0"/>
    </xf>
    <xf numFmtId="0" fontId="4" fillId="0" borderId="0" xfId="0" applyFont="1" applyProtection="1">
      <protection locked="0"/>
    </xf>
    <xf numFmtId="0" fontId="0" fillId="0" borderId="0" xfId="0" applyProtection="1">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11" fillId="0" borderId="0" xfId="0" applyFont="1" applyAlignment="1" applyProtection="1">
      <alignment horizontal="justify" vertical="center" wrapText="1"/>
      <protection locked="0"/>
    </xf>
    <xf numFmtId="0" fontId="4" fillId="0" borderId="1" xfId="0" applyFont="1" applyBorder="1" applyAlignment="1" applyProtection="1">
      <alignment horizontal="center" vertical="center" wrapText="1"/>
      <protection locked="0"/>
    </xf>
    <xf numFmtId="9" fontId="8" fillId="2" borderId="3" xfId="2" applyFont="1" applyFill="1" applyBorder="1" applyAlignment="1" applyProtection="1">
      <alignment horizontal="center" vertical="center" wrapText="1"/>
    </xf>
    <xf numFmtId="1" fontId="1" fillId="0" borderId="0" xfId="2" applyNumberFormat="1" applyFont="1" applyProtection="1">
      <protection locked="0"/>
    </xf>
    <xf numFmtId="0" fontId="13" fillId="0" borderId="0" xfId="0" applyFont="1"/>
    <xf numFmtId="9" fontId="13" fillId="0" borderId="0" xfId="0" applyNumberFormat="1" applyFont="1"/>
    <xf numFmtId="0" fontId="1" fillId="0" borderId="0" xfId="0" applyFont="1" applyAlignment="1" applyProtection="1">
      <alignment horizontal="center"/>
      <protection locked="0"/>
    </xf>
    <xf numFmtId="0" fontId="18" fillId="0" borderId="0" xfId="0" quotePrefix="1" applyFont="1"/>
    <xf numFmtId="0" fontId="6" fillId="0" borderId="1" xfId="0" applyFont="1" applyBorder="1" applyAlignment="1" applyProtection="1">
      <alignment horizontal="left" vertical="center"/>
      <protection locked="0"/>
    </xf>
    <xf numFmtId="0" fontId="7" fillId="0" borderId="1" xfId="0" applyFont="1" applyBorder="1" applyProtection="1">
      <protection locked="0"/>
    </xf>
    <xf numFmtId="0" fontId="7" fillId="0" borderId="1" xfId="0" applyFont="1" applyBorder="1" applyAlignment="1" applyProtection="1">
      <alignment horizontal="left" vertical="center"/>
      <protection locked="0"/>
    </xf>
    <xf numFmtId="0" fontId="6" fillId="0" borderId="7" xfId="0" applyFont="1" applyBorder="1" applyAlignment="1" applyProtection="1">
      <alignment vertical="center"/>
      <protection locked="0"/>
    </xf>
    <xf numFmtId="0" fontId="5" fillId="0" borderId="1" xfId="0" applyFont="1" applyBorder="1" applyAlignment="1" applyProtection="1">
      <alignment horizontal="left" vertical="center"/>
      <protection locked="0"/>
    </xf>
    <xf numFmtId="0" fontId="6" fillId="0" borderId="1" xfId="0" applyFont="1" applyBorder="1" applyAlignment="1" applyProtection="1">
      <alignment vertical="center"/>
      <protection locked="0"/>
    </xf>
    <xf numFmtId="0" fontId="4" fillId="0" borderId="0" xfId="0" applyFont="1" applyAlignment="1">
      <alignment vertical="center"/>
    </xf>
    <xf numFmtId="0" fontId="4" fillId="0" borderId="0" xfId="0" applyFont="1"/>
    <xf numFmtId="0" fontId="6" fillId="0" borderId="1"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1" fillId="0" borderId="0" xfId="0" applyFont="1" applyAlignment="1">
      <alignment vertical="center"/>
    </xf>
    <xf numFmtId="0" fontId="1" fillId="0" borderId="0" xfId="0" applyFont="1"/>
    <xf numFmtId="0" fontId="5" fillId="0" borderId="0" xfId="0" applyFont="1" applyAlignment="1">
      <alignment vertical="center" wrapText="1"/>
    </xf>
    <xf numFmtId="0" fontId="1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2" applyFont="1" applyBorder="1" applyAlignment="1" applyProtection="1">
      <alignment horizontal="center" vertical="center" wrapText="1"/>
    </xf>
    <xf numFmtId="0" fontId="1" fillId="0" borderId="1" xfId="0" applyFont="1" applyBorder="1"/>
    <xf numFmtId="0" fontId="17" fillId="0" borderId="0" xfId="0" applyFont="1" applyAlignment="1">
      <alignment vertical="center"/>
    </xf>
    <xf numFmtId="0" fontId="3" fillId="0" borderId="0" xfId="0" applyFont="1" applyAlignment="1">
      <alignment vertical="center"/>
    </xf>
    <xf numFmtId="9" fontId="1" fillId="0" borderId="0" xfId="0" applyNumberFormat="1" applyFont="1" applyAlignment="1">
      <alignment vertical="center"/>
    </xf>
    <xf numFmtId="9" fontId="17" fillId="0" borderId="0" xfId="2" applyFont="1" applyAlignment="1" applyProtection="1">
      <alignment vertical="center"/>
    </xf>
    <xf numFmtId="9" fontId="1" fillId="0" borderId="0" xfId="2" applyFont="1" applyAlignment="1" applyProtection="1">
      <alignment vertical="center"/>
    </xf>
    <xf numFmtId="165" fontId="1" fillId="0" borderId="0" xfId="0" applyNumberFormat="1" applyFont="1" applyAlignment="1">
      <alignment vertical="center"/>
    </xf>
    <xf numFmtId="9" fontId="1" fillId="0" borderId="0" xfId="0" applyNumberFormat="1" applyFont="1" applyAlignment="1">
      <alignment wrapText="1"/>
    </xf>
    <xf numFmtId="9" fontId="10" fillId="0" borderId="4" xfId="0" applyNumberFormat="1" applyFont="1" applyBorder="1" applyAlignment="1">
      <alignment horizontal="center" vertical="center" wrapText="1"/>
    </xf>
    <xf numFmtId="0" fontId="0" fillId="0" borderId="0" xfId="0" applyAlignment="1">
      <alignment vertical="center"/>
    </xf>
    <xf numFmtId="9" fontId="3" fillId="0" borderId="1" xfId="0" applyNumberFormat="1" applyFont="1" applyBorder="1" applyAlignment="1">
      <alignment horizontal="center"/>
    </xf>
    <xf numFmtId="2" fontId="3" fillId="0" borderId="1" xfId="0" applyNumberFormat="1" applyFont="1" applyBorder="1" applyAlignment="1">
      <alignment horizontal="center"/>
    </xf>
    <xf numFmtId="9" fontId="1" fillId="0" borderId="1" xfId="0" applyNumberFormat="1" applyFont="1" applyBorder="1" applyAlignment="1">
      <alignment vertical="center"/>
    </xf>
    <xf numFmtId="0" fontId="1" fillId="0" borderId="1" xfId="0" applyFont="1" applyBorder="1" applyAlignment="1">
      <alignment vertical="center"/>
    </xf>
    <xf numFmtId="9" fontId="1" fillId="0" borderId="1" xfId="0" applyNumberFormat="1" applyFont="1" applyBorder="1" applyAlignment="1">
      <alignment horizontal="center"/>
    </xf>
    <xf numFmtId="2" fontId="1" fillId="0" borderId="0" xfId="0" applyNumberFormat="1" applyFont="1"/>
    <xf numFmtId="0" fontId="6"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0" fontId="7" fillId="0" borderId="1" xfId="0" applyFont="1" applyBorder="1" applyAlignment="1">
      <alignment vertical="center" wrapText="1"/>
    </xf>
    <xf numFmtId="9" fontId="8" fillId="0" borderId="1" xfId="2" applyFont="1" applyFill="1" applyBorder="1" applyAlignment="1" applyProtection="1">
      <alignment horizontal="center" vertical="center" wrapText="1"/>
    </xf>
    <xf numFmtId="0" fontId="3" fillId="0" borderId="9" xfId="0" applyFont="1" applyBorder="1" applyAlignment="1">
      <alignment vertical="center"/>
    </xf>
    <xf numFmtId="0" fontId="7" fillId="0" borderId="9" xfId="0" applyFont="1" applyBorder="1" applyAlignment="1">
      <alignment vertical="center" wrapText="1"/>
    </xf>
    <xf numFmtId="9" fontId="8" fillId="0" borderId="9" xfId="2" applyFont="1" applyFill="1" applyBorder="1" applyAlignment="1" applyProtection="1">
      <alignment horizontal="center" vertical="center" wrapText="1"/>
    </xf>
    <xf numFmtId="14" fontId="6" fillId="0" borderId="1" xfId="0" applyNumberFormat="1" applyFont="1" applyBorder="1" applyAlignment="1" applyProtection="1">
      <alignment vertical="center"/>
      <protection locked="0"/>
    </xf>
    <xf numFmtId="0" fontId="6" fillId="0" borderId="2" xfId="0" applyFont="1" applyBorder="1" applyAlignment="1">
      <alignment horizontal="center" vertical="center"/>
    </xf>
    <xf numFmtId="0" fontId="4" fillId="0" borderId="1" xfId="0" applyFont="1" applyBorder="1" applyAlignment="1" applyProtection="1">
      <alignment horizontal="left" vertical="justify" wrapText="1"/>
      <protection locked="0"/>
    </xf>
    <xf numFmtId="0" fontId="1" fillId="0" borderId="1" xfId="0" applyFont="1" applyBorder="1" applyAlignment="1">
      <alignment horizontal="center" vertical="center"/>
    </xf>
    <xf numFmtId="0" fontId="1" fillId="0" borderId="1" xfId="0" applyFont="1" applyBorder="1" applyAlignment="1" applyProtection="1">
      <alignment horizontal="center" vertical="center" wrapText="1"/>
      <protection locked="0"/>
    </xf>
    <xf numFmtId="1"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left" vertical="center"/>
    </xf>
    <xf numFmtId="0" fontId="7"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6" fillId="0" borderId="2" xfId="0" applyFont="1" applyBorder="1" applyAlignment="1">
      <alignment horizontal="right" vertical="center"/>
    </xf>
    <xf numFmtId="0" fontId="6" fillId="0" borderId="7" xfId="0" applyFont="1" applyBorder="1" applyAlignment="1">
      <alignment horizontal="right" vertical="center"/>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5" fillId="0" borderId="1" xfId="0" applyFont="1" applyBorder="1" applyAlignment="1">
      <alignment horizontal="center" vertical="center" textRotation="90" wrapText="1"/>
    </xf>
    <xf numFmtId="0" fontId="5" fillId="0" borderId="1" xfId="0" applyFont="1" applyBorder="1" applyAlignment="1">
      <alignment horizontal="left" vertical="top" wrapText="1"/>
    </xf>
    <xf numFmtId="0" fontId="10" fillId="0" borderId="0" xfId="0" applyFont="1" applyAlignment="1">
      <alignment horizontal="justify" vertical="center" wrapText="1"/>
    </xf>
    <xf numFmtId="0" fontId="3" fillId="0" borderId="1" xfId="0" applyFont="1" applyBorder="1" applyAlignment="1">
      <alignment horizontal="right"/>
    </xf>
    <xf numFmtId="0" fontId="5" fillId="0" borderId="1" xfId="0" applyFont="1" applyBorder="1" applyAlignment="1">
      <alignment horizontal="left" vertical="center" wrapText="1"/>
    </xf>
    <xf numFmtId="0" fontId="16" fillId="0" borderId="1" xfId="0" applyFont="1" applyBorder="1" applyAlignment="1">
      <alignment horizontal="center" vertical="center" textRotation="90" wrapText="1"/>
    </xf>
    <xf numFmtId="0" fontId="14" fillId="0" borderId="1"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7" fillId="0" borderId="1" xfId="0" applyFont="1" applyBorder="1" applyAlignment="1">
      <alignment horizontal="center" vertical="center" wrapText="1"/>
    </xf>
    <xf numFmtId="9" fontId="6" fillId="2" borderId="9" xfId="2" applyFont="1" applyFill="1" applyBorder="1" applyAlignment="1" applyProtection="1">
      <alignment horizontal="center" vertical="center" wrapText="1"/>
    </xf>
    <xf numFmtId="9" fontId="6" fillId="2" borderId="10" xfId="2"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0" xfId="0" applyFont="1" applyFill="1" applyAlignment="1" applyProtection="1">
      <alignment horizontal="justify"/>
      <protection locked="0"/>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2" borderId="8" xfId="0" applyFont="1" applyFill="1" applyBorder="1" applyAlignment="1" applyProtection="1">
      <alignment horizontal="center"/>
      <protection locked="0"/>
    </xf>
    <xf numFmtId="0" fontId="3" fillId="2" borderId="5" xfId="0" applyFont="1" applyFill="1" applyBorder="1" applyAlignment="1" applyProtection="1">
      <alignment horizontal="justify" wrapText="1"/>
      <protection locked="0"/>
    </xf>
    <xf numFmtId="0" fontId="3" fillId="2" borderId="5" xfId="0" applyFont="1" applyFill="1" applyBorder="1" applyAlignment="1" applyProtection="1">
      <alignment horizontal="justify"/>
      <protection locked="0"/>
    </xf>
  </cellXfs>
  <cellStyles count="3">
    <cellStyle name="Euro" xfId="1" xr:uid="{00000000-0005-0000-0000-000000000000}"/>
    <cellStyle name="Normal" xfId="0" builtinId="0"/>
    <cellStyle name="Porcentaje" xfId="2" builtinId="5"/>
  </cellStyles>
  <dxfs count="9">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s>
  <tableStyles count="1" defaultTableStyle="TableStyleMedium9" defaultPivotStyle="PivotStyleLight16">
    <tableStyle name="Invisible" pivot="0" table="0" count="0" xr9:uid="{B0DD25D5-74D0-43B8-AFC5-6A2BD0A976A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36DF-BF2D-4FCA-A1B0-79A4F12DFEF8}">
  <dimension ref="A1:S68"/>
  <sheetViews>
    <sheetView showGridLines="0" tabSelected="1" view="pageBreakPreview" zoomScaleNormal="100" zoomScaleSheetLayoutView="100" workbookViewId="0">
      <selection activeCell="G6" sqref="G6:H6"/>
    </sheetView>
  </sheetViews>
  <sheetFormatPr baseColWidth="10" defaultColWidth="11.44140625" defaultRowHeight="13.2" x14ac:dyDescent="0.25"/>
  <cols>
    <col min="1" max="1" width="4.44140625" style="1" customWidth="1"/>
    <col min="2" max="2" width="5.109375" style="1" customWidth="1"/>
    <col min="3" max="4" width="6.88671875" style="1" customWidth="1"/>
    <col min="5" max="5" width="53" style="1" customWidth="1"/>
    <col min="6" max="6" width="11.5546875" style="1" customWidth="1"/>
    <col min="7" max="7" width="5" style="1" customWidth="1"/>
    <col min="8" max="8" width="12" style="1" customWidth="1"/>
    <col min="9" max="9" width="49" style="1" customWidth="1"/>
    <col min="10" max="10" width="12.5546875" style="5" customWidth="1"/>
    <col min="11" max="12" width="11.44140625" style="5" customWidth="1"/>
    <col min="13" max="13" width="4.33203125" style="1" customWidth="1"/>
    <col min="14" max="18" width="11.44140625" style="1" customWidth="1"/>
    <col min="19" max="16384" width="11.44140625" style="1"/>
  </cols>
  <sheetData>
    <row r="1" spans="1:19" ht="15" customHeight="1" x14ac:dyDescent="0.25"/>
    <row r="2" spans="1:19" ht="15" customHeight="1" x14ac:dyDescent="0.25"/>
    <row r="3" spans="1:19" s="2" customFormat="1" ht="12.75" customHeight="1" x14ac:dyDescent="0.25">
      <c r="A3" s="63" t="s">
        <v>64</v>
      </c>
      <c r="B3" s="63"/>
      <c r="C3" s="63"/>
      <c r="D3" s="63"/>
      <c r="E3" s="63"/>
      <c r="F3" s="63"/>
      <c r="G3" s="63"/>
      <c r="H3" s="63"/>
      <c r="I3" s="63"/>
      <c r="J3" s="63"/>
      <c r="K3" s="20"/>
      <c r="L3" s="20"/>
      <c r="M3" s="21"/>
      <c r="N3" s="21"/>
      <c r="O3" s="21"/>
      <c r="P3" s="21"/>
    </row>
    <row r="4" spans="1:19" s="2" customFormat="1" ht="15.75" customHeight="1" x14ac:dyDescent="0.25">
      <c r="A4" s="64" t="s">
        <v>0</v>
      </c>
      <c r="B4" s="64"/>
      <c r="C4" s="64"/>
      <c r="D4" s="64"/>
      <c r="E4" s="65"/>
      <c r="F4" s="65"/>
      <c r="G4" s="73" t="s">
        <v>63</v>
      </c>
      <c r="H4" s="74"/>
      <c r="I4" s="66"/>
      <c r="J4" s="66"/>
      <c r="K4" s="20"/>
      <c r="L4" s="20"/>
      <c r="M4" s="21"/>
      <c r="N4" s="21"/>
      <c r="O4" s="21"/>
      <c r="P4" s="21"/>
    </row>
    <row r="5" spans="1:19" s="2" customFormat="1" ht="15.75" customHeight="1" x14ac:dyDescent="0.25">
      <c r="A5" s="23" t="s">
        <v>1</v>
      </c>
      <c r="B5" s="14"/>
      <c r="C5" s="24" t="s">
        <v>2</v>
      </c>
      <c r="D5" s="15"/>
      <c r="E5" s="16"/>
      <c r="F5" s="24" t="s">
        <v>4</v>
      </c>
      <c r="G5" s="67"/>
      <c r="H5" s="68"/>
      <c r="I5" s="24" t="s">
        <v>6</v>
      </c>
      <c r="J5" s="17"/>
      <c r="K5" s="20"/>
      <c r="L5" s="20"/>
      <c r="M5" s="21"/>
      <c r="N5" s="21"/>
      <c r="O5" s="21"/>
      <c r="P5" s="21"/>
    </row>
    <row r="6" spans="1:19" ht="24" customHeight="1" x14ac:dyDescent="0.25">
      <c r="A6" s="64" t="s">
        <v>3</v>
      </c>
      <c r="B6" s="64"/>
      <c r="C6" s="64"/>
      <c r="D6" s="64"/>
      <c r="E6" s="18"/>
      <c r="F6" s="49" t="s">
        <v>46</v>
      </c>
      <c r="G6" s="67"/>
      <c r="H6" s="68"/>
      <c r="I6" s="57" t="s">
        <v>5</v>
      </c>
      <c r="J6" s="19"/>
      <c r="K6" s="25"/>
      <c r="L6" s="25"/>
      <c r="M6" s="26"/>
      <c r="N6" s="26"/>
      <c r="O6" s="26"/>
      <c r="P6" s="26"/>
    </row>
    <row r="7" spans="1:19" ht="31.5" customHeight="1" x14ac:dyDescent="0.25">
      <c r="A7" s="64" t="s">
        <v>45</v>
      </c>
      <c r="B7" s="64"/>
      <c r="C7" s="64"/>
      <c r="D7" s="64"/>
      <c r="E7" s="69"/>
      <c r="F7" s="69"/>
      <c r="G7" s="69"/>
      <c r="H7" s="69"/>
      <c r="I7" s="69"/>
      <c r="J7" s="69"/>
      <c r="K7" s="25"/>
      <c r="L7" s="25"/>
      <c r="M7" s="26"/>
      <c r="N7" s="26"/>
      <c r="O7" s="26"/>
      <c r="P7" s="26"/>
    </row>
    <row r="8" spans="1:19" ht="15" customHeight="1" x14ac:dyDescent="0.25">
      <c r="A8" s="62" t="s">
        <v>7</v>
      </c>
      <c r="B8" s="62"/>
      <c r="C8" s="62"/>
      <c r="D8" s="62"/>
      <c r="E8" s="62"/>
      <c r="F8" s="62"/>
      <c r="G8" s="62"/>
      <c r="H8" s="62"/>
      <c r="I8" s="62"/>
      <c r="J8" s="62"/>
      <c r="K8" s="25"/>
      <c r="L8" s="25"/>
      <c r="M8" s="26"/>
      <c r="N8" s="26"/>
      <c r="O8" s="26"/>
      <c r="P8" s="26"/>
    </row>
    <row r="9" spans="1:19" ht="15.75" customHeight="1" x14ac:dyDescent="0.25">
      <c r="A9" s="64" t="s">
        <v>9</v>
      </c>
      <c r="B9" s="64"/>
      <c r="C9" s="64"/>
      <c r="D9" s="64"/>
      <c r="E9" s="70"/>
      <c r="F9" s="71"/>
      <c r="G9" s="71"/>
      <c r="H9" s="72"/>
      <c r="I9" s="22" t="s">
        <v>8</v>
      </c>
      <c r="J9" s="56"/>
      <c r="K9" s="25"/>
      <c r="L9" s="25"/>
      <c r="M9" s="27"/>
      <c r="N9" s="27"/>
      <c r="O9" s="27"/>
      <c r="P9" s="27"/>
    </row>
    <row r="10" spans="1:19" ht="15.75" customHeight="1" x14ac:dyDescent="0.25">
      <c r="A10" s="62" t="s">
        <v>10</v>
      </c>
      <c r="B10" s="62"/>
      <c r="C10" s="62"/>
      <c r="D10" s="62"/>
      <c r="E10" s="62"/>
      <c r="F10" s="62"/>
      <c r="G10" s="62"/>
      <c r="H10" s="62"/>
      <c r="I10" s="62"/>
      <c r="J10" s="62"/>
      <c r="K10" s="25"/>
      <c r="L10" s="25"/>
      <c r="M10" s="27"/>
      <c r="N10" s="27"/>
      <c r="O10" s="27"/>
      <c r="P10" s="27"/>
    </row>
    <row r="11" spans="1:19" ht="20.25" customHeight="1" x14ac:dyDescent="0.25">
      <c r="A11" s="75" t="s">
        <v>11</v>
      </c>
      <c r="B11" s="76"/>
      <c r="C11" s="76"/>
      <c r="D11" s="76"/>
      <c r="E11" s="76"/>
      <c r="F11" s="76"/>
      <c r="G11" s="76"/>
      <c r="H11" s="76"/>
      <c r="I11" s="76"/>
      <c r="J11" s="77"/>
      <c r="K11" s="25"/>
      <c r="L11" s="25"/>
      <c r="M11" s="27"/>
      <c r="N11" s="27"/>
      <c r="O11" s="27"/>
      <c r="P11" s="27"/>
    </row>
    <row r="12" spans="1:19" ht="12.75" customHeight="1" x14ac:dyDescent="0.25">
      <c r="A12" s="78" t="s">
        <v>12</v>
      </c>
      <c r="B12" s="79"/>
      <c r="C12" s="79"/>
      <c r="D12" s="79"/>
      <c r="E12" s="79"/>
      <c r="F12" s="79"/>
      <c r="G12" s="79"/>
      <c r="H12" s="79"/>
      <c r="I12" s="79"/>
      <c r="J12" s="79"/>
      <c r="K12" s="25"/>
      <c r="L12" s="25"/>
      <c r="M12" s="26"/>
      <c r="N12" s="26"/>
      <c r="O12" s="26"/>
      <c r="P12" s="26"/>
    </row>
    <row r="13" spans="1:19" ht="24.75" customHeight="1" x14ac:dyDescent="0.25">
      <c r="A13" s="80" t="s">
        <v>13</v>
      </c>
      <c r="B13" s="80"/>
      <c r="C13" s="80"/>
      <c r="D13" s="80"/>
      <c r="E13" s="80"/>
      <c r="F13" s="28" t="s">
        <v>14</v>
      </c>
      <c r="G13" s="29" t="s">
        <v>15</v>
      </c>
      <c r="H13" s="28" t="s">
        <v>16</v>
      </c>
      <c r="I13" s="30" t="s">
        <v>17</v>
      </c>
      <c r="J13" s="30" t="s">
        <v>47</v>
      </c>
      <c r="K13" s="25"/>
      <c r="L13" s="25"/>
      <c r="M13" s="26"/>
      <c r="N13" s="26"/>
      <c r="O13" s="26"/>
      <c r="P13" s="26"/>
    </row>
    <row r="14" spans="1:19" ht="51" customHeight="1" x14ac:dyDescent="0.3">
      <c r="A14" s="81" t="s">
        <v>62</v>
      </c>
      <c r="B14" s="81"/>
      <c r="C14" s="82" t="s">
        <v>42</v>
      </c>
      <c r="D14" s="82"/>
      <c r="E14" s="82"/>
      <c r="F14" s="7"/>
      <c r="G14" s="32">
        <v>0.02</v>
      </c>
      <c r="H14" s="31">
        <f t="shared" ref="H14:H22" si="0">+F14*G14</f>
        <v>0</v>
      </c>
      <c r="I14" s="58"/>
      <c r="J14" s="33" t="str">
        <f t="shared" ref="J14:J42" si="1">IF(F14="","Califique",IF(F14=5,"Bien",IF(AND(OR(F14="NA",F14&lt;5),I14=""),"Justifique","Bien")))</f>
        <v>Califique</v>
      </c>
      <c r="K14" s="26"/>
      <c r="L14" s="34"/>
      <c r="M14" s="26"/>
      <c r="N14" s="26"/>
      <c r="O14" s="26"/>
      <c r="P14" s="26"/>
      <c r="S14" s="13"/>
    </row>
    <row r="15" spans="1:19" ht="132" customHeight="1" x14ac:dyDescent="0.25">
      <c r="A15" s="81"/>
      <c r="B15" s="81"/>
      <c r="C15" s="82" t="s">
        <v>67</v>
      </c>
      <c r="D15" s="82"/>
      <c r="E15" s="82"/>
      <c r="F15" s="7"/>
      <c r="G15" s="32">
        <v>0.02</v>
      </c>
      <c r="H15" s="31">
        <f t="shared" si="0"/>
        <v>0</v>
      </c>
      <c r="I15" s="7"/>
      <c r="J15" s="33" t="str">
        <f t="shared" si="1"/>
        <v>Califique</v>
      </c>
      <c r="K15" s="34"/>
      <c r="L15" s="34"/>
      <c r="M15" s="26"/>
      <c r="N15" s="26"/>
      <c r="O15" s="26"/>
      <c r="P15" s="26"/>
    </row>
    <row r="16" spans="1:19" ht="73.5" customHeight="1" x14ac:dyDescent="0.25">
      <c r="A16" s="81"/>
      <c r="B16" s="81"/>
      <c r="C16" s="82" t="s">
        <v>18</v>
      </c>
      <c r="D16" s="82"/>
      <c r="E16" s="82"/>
      <c r="F16" s="7"/>
      <c r="G16" s="32">
        <v>0.03</v>
      </c>
      <c r="H16" s="31">
        <f t="shared" si="0"/>
        <v>0</v>
      </c>
      <c r="I16" s="7"/>
      <c r="J16" s="33" t="str">
        <f t="shared" si="1"/>
        <v>Califique</v>
      </c>
      <c r="K16" s="34"/>
      <c r="L16" s="34"/>
      <c r="M16" s="26"/>
      <c r="N16" s="26"/>
      <c r="O16" s="26"/>
      <c r="P16" s="26"/>
    </row>
    <row r="17" spans="1:16" ht="84" customHeight="1" x14ac:dyDescent="0.25">
      <c r="A17" s="81"/>
      <c r="B17" s="81"/>
      <c r="C17" s="82" t="s">
        <v>68</v>
      </c>
      <c r="D17" s="82"/>
      <c r="E17" s="82"/>
      <c r="F17" s="7"/>
      <c r="G17" s="32">
        <v>0.03</v>
      </c>
      <c r="H17" s="31">
        <f t="shared" si="0"/>
        <v>0</v>
      </c>
      <c r="I17" s="60"/>
      <c r="J17" s="33" t="str">
        <f t="shared" si="1"/>
        <v>Califique</v>
      </c>
      <c r="K17" s="34"/>
      <c r="L17" s="34"/>
      <c r="M17" s="26"/>
      <c r="N17" s="26"/>
      <c r="O17" s="26"/>
      <c r="P17" s="26"/>
    </row>
    <row r="18" spans="1:16" ht="70.5" customHeight="1" x14ac:dyDescent="0.25">
      <c r="A18" s="81"/>
      <c r="B18" s="81"/>
      <c r="C18" s="82" t="s">
        <v>69</v>
      </c>
      <c r="D18" s="82"/>
      <c r="E18" s="82"/>
      <c r="F18" s="7"/>
      <c r="G18" s="32">
        <v>0.02</v>
      </c>
      <c r="H18" s="31">
        <f t="shared" si="0"/>
        <v>0</v>
      </c>
      <c r="I18" s="60"/>
      <c r="J18" s="33" t="str">
        <f t="shared" si="1"/>
        <v>Califique</v>
      </c>
      <c r="K18" s="34"/>
      <c r="L18" s="34"/>
      <c r="M18" s="26"/>
      <c r="N18" s="26"/>
      <c r="O18" s="26"/>
      <c r="P18" s="26"/>
    </row>
    <row r="19" spans="1:16" ht="93" customHeight="1" x14ac:dyDescent="0.25">
      <c r="A19" s="81"/>
      <c r="B19" s="81"/>
      <c r="C19" s="82" t="s">
        <v>61</v>
      </c>
      <c r="D19" s="82"/>
      <c r="E19" s="82"/>
      <c r="F19" s="7"/>
      <c r="G19" s="32">
        <v>0.05</v>
      </c>
      <c r="H19" s="31">
        <f t="shared" si="0"/>
        <v>0</v>
      </c>
      <c r="I19" s="60"/>
      <c r="J19" s="33" t="str">
        <f t="shared" si="1"/>
        <v>Califique</v>
      </c>
      <c r="K19" s="34"/>
      <c r="L19" s="34"/>
      <c r="M19" s="26"/>
      <c r="N19" s="26"/>
      <c r="O19" s="26"/>
      <c r="P19" s="26"/>
    </row>
    <row r="20" spans="1:16" ht="70.5" customHeight="1" x14ac:dyDescent="0.25">
      <c r="A20" s="81"/>
      <c r="B20" s="81"/>
      <c r="C20" s="82" t="s">
        <v>43</v>
      </c>
      <c r="D20" s="82"/>
      <c r="E20" s="82"/>
      <c r="F20" s="7"/>
      <c r="G20" s="32">
        <v>0.05</v>
      </c>
      <c r="H20" s="31">
        <f t="shared" si="0"/>
        <v>0</v>
      </c>
      <c r="I20" s="60"/>
      <c r="J20" s="33" t="str">
        <f t="shared" si="1"/>
        <v>Califique</v>
      </c>
      <c r="K20" s="34"/>
      <c r="L20" s="34"/>
      <c r="M20" s="83"/>
      <c r="N20" s="83"/>
      <c r="O20" s="83"/>
      <c r="P20" s="83"/>
    </row>
    <row r="21" spans="1:16" ht="102" customHeight="1" x14ac:dyDescent="0.25">
      <c r="A21" s="81"/>
      <c r="B21" s="81"/>
      <c r="C21" s="82" t="s">
        <v>65</v>
      </c>
      <c r="D21" s="82"/>
      <c r="E21" s="82"/>
      <c r="F21" s="7"/>
      <c r="G21" s="32">
        <v>0.03</v>
      </c>
      <c r="H21" s="31">
        <f t="shared" si="0"/>
        <v>0</v>
      </c>
      <c r="I21" s="60"/>
      <c r="J21" s="33" t="str">
        <f t="shared" si="1"/>
        <v>Califique</v>
      </c>
      <c r="K21" s="34"/>
      <c r="L21" s="34"/>
      <c r="M21" s="26"/>
      <c r="N21" s="26"/>
      <c r="O21" s="26"/>
      <c r="P21" s="26"/>
    </row>
    <row r="22" spans="1:16" ht="60" customHeight="1" x14ac:dyDescent="0.25">
      <c r="A22" s="81"/>
      <c r="B22" s="81"/>
      <c r="C22" s="82" t="s">
        <v>19</v>
      </c>
      <c r="D22" s="82"/>
      <c r="E22" s="82"/>
      <c r="F22" s="7"/>
      <c r="G22" s="32">
        <v>0.05</v>
      </c>
      <c r="H22" s="31">
        <f t="shared" si="0"/>
        <v>0</v>
      </c>
      <c r="I22" s="60"/>
      <c r="J22" s="33" t="str">
        <f t="shared" si="1"/>
        <v>Califique</v>
      </c>
      <c r="K22" s="34"/>
      <c r="L22" s="34"/>
      <c r="M22" s="26"/>
      <c r="N22" s="26"/>
      <c r="O22" s="26"/>
      <c r="P22" s="26"/>
    </row>
    <row r="23" spans="1:16" ht="85.5" customHeight="1" x14ac:dyDescent="0.25">
      <c r="A23" s="81"/>
      <c r="B23" s="81"/>
      <c r="C23" s="82" t="s">
        <v>20</v>
      </c>
      <c r="D23" s="82"/>
      <c r="E23" s="82"/>
      <c r="F23" s="7"/>
      <c r="G23" s="32">
        <v>0.05</v>
      </c>
      <c r="H23" s="61">
        <f>IFERROR(F23*G23,M23)</f>
        <v>0</v>
      </c>
      <c r="I23" s="60"/>
      <c r="J23" s="33" t="str">
        <f t="shared" si="1"/>
        <v>Califique</v>
      </c>
      <c r="K23" s="34"/>
      <c r="L23" s="34"/>
      <c r="M23" s="35">
        <f>5*G23</f>
        <v>0.25</v>
      </c>
      <c r="N23" s="26"/>
      <c r="O23" s="26"/>
      <c r="P23" s="26"/>
    </row>
    <row r="24" spans="1:16" x14ac:dyDescent="0.25">
      <c r="A24" s="84" t="s">
        <v>22</v>
      </c>
      <c r="B24" s="84"/>
      <c r="C24" s="84"/>
      <c r="D24" s="84"/>
      <c r="E24" s="84"/>
      <c r="F24" s="84"/>
      <c r="G24" s="43">
        <f>SUM(G14:G23)</f>
        <v>0.35</v>
      </c>
      <c r="H24" s="44" t="str">
        <f>IF(AND(J14="Bien",J15="Bien",J16="Bien",J17="Bien",J18="Bien",J19="Bien",J20="Bien",J21="Bien",J22="Bien",J23="Bien"),(SUMIF(J14:J23,"Bien",H14:H23)),"Error")</f>
        <v>Error</v>
      </c>
      <c r="I24" s="59"/>
      <c r="J24" s="45"/>
      <c r="K24" s="36"/>
      <c r="L24" s="36"/>
      <c r="M24" s="26"/>
      <c r="N24" s="26"/>
      <c r="O24" s="26"/>
      <c r="P24" s="26"/>
    </row>
    <row r="25" spans="1:16" ht="84" customHeight="1" x14ac:dyDescent="0.25">
      <c r="A25" s="86" t="s">
        <v>23</v>
      </c>
      <c r="B25" s="86"/>
      <c r="C25" s="82" t="s">
        <v>55</v>
      </c>
      <c r="D25" s="82"/>
      <c r="E25" s="82"/>
      <c r="F25" s="7"/>
      <c r="G25" s="32">
        <v>0.05</v>
      </c>
      <c r="H25" s="31">
        <f>IFERROR(F25*G25,M25)</f>
        <v>0</v>
      </c>
      <c r="I25" s="7"/>
      <c r="J25" s="33" t="str">
        <f t="shared" si="1"/>
        <v>Califique</v>
      </c>
      <c r="K25" s="34"/>
      <c r="L25" s="34"/>
      <c r="M25" s="48">
        <f>5*G25</f>
        <v>0.25</v>
      </c>
      <c r="N25" s="26"/>
      <c r="O25" s="26"/>
      <c r="P25" s="26"/>
    </row>
    <row r="26" spans="1:16" ht="85.5" customHeight="1" x14ac:dyDescent="0.25">
      <c r="A26" s="86"/>
      <c r="B26" s="86"/>
      <c r="C26" s="82" t="s">
        <v>56</v>
      </c>
      <c r="D26" s="82"/>
      <c r="E26" s="82"/>
      <c r="F26" s="7"/>
      <c r="G26" s="32">
        <v>0.05</v>
      </c>
      <c r="H26" s="31">
        <f t="shared" ref="H26:H34" si="2">+F26*G26</f>
        <v>0</v>
      </c>
      <c r="I26" s="7"/>
      <c r="J26" s="33" t="str">
        <f t="shared" si="1"/>
        <v>Califique</v>
      </c>
      <c r="K26" s="34"/>
      <c r="L26" s="34"/>
      <c r="M26" s="26"/>
      <c r="N26" s="26"/>
      <c r="O26" s="26"/>
      <c r="P26" s="26"/>
    </row>
    <row r="27" spans="1:16" ht="49.5" customHeight="1" x14ac:dyDescent="0.25">
      <c r="A27" s="86"/>
      <c r="B27" s="86"/>
      <c r="C27" s="82" t="s">
        <v>70</v>
      </c>
      <c r="D27" s="82"/>
      <c r="E27" s="82"/>
      <c r="F27" s="7"/>
      <c r="G27" s="32">
        <v>0.05</v>
      </c>
      <c r="H27" s="31">
        <f t="shared" si="2"/>
        <v>0</v>
      </c>
      <c r="I27" s="7"/>
      <c r="J27" s="33" t="str">
        <f t="shared" si="1"/>
        <v>Califique</v>
      </c>
      <c r="K27" s="34"/>
      <c r="L27" s="34"/>
      <c r="M27" s="26"/>
      <c r="N27" s="26"/>
      <c r="O27" s="26"/>
      <c r="P27" s="26"/>
    </row>
    <row r="28" spans="1:16" ht="84" customHeight="1" x14ac:dyDescent="0.25">
      <c r="A28" s="86"/>
      <c r="B28" s="86"/>
      <c r="C28" s="82" t="s">
        <v>52</v>
      </c>
      <c r="D28" s="82"/>
      <c r="E28" s="82"/>
      <c r="F28" s="7"/>
      <c r="G28" s="32">
        <v>0.03</v>
      </c>
      <c r="H28" s="31">
        <f>IFERROR(F28*G28,M28)</f>
        <v>0</v>
      </c>
      <c r="I28" s="7"/>
      <c r="J28" s="33" t="str">
        <f t="shared" si="1"/>
        <v>Califique</v>
      </c>
      <c r="K28" s="34"/>
      <c r="L28" s="34"/>
      <c r="M28" s="26">
        <f>5*G28</f>
        <v>0.15</v>
      </c>
      <c r="N28" s="26"/>
      <c r="O28" s="26"/>
      <c r="P28" s="26"/>
    </row>
    <row r="29" spans="1:16" ht="90.75" customHeight="1" x14ac:dyDescent="0.25">
      <c r="A29" s="86"/>
      <c r="B29" s="86"/>
      <c r="C29" s="82" t="s">
        <v>57</v>
      </c>
      <c r="D29" s="82"/>
      <c r="E29" s="82"/>
      <c r="F29" s="7"/>
      <c r="G29" s="32">
        <v>0.03</v>
      </c>
      <c r="H29" s="31">
        <f>+F29*G29</f>
        <v>0</v>
      </c>
      <c r="I29" s="7"/>
      <c r="J29" s="33" t="str">
        <f t="shared" si="1"/>
        <v>Califique</v>
      </c>
      <c r="K29" s="34"/>
      <c r="L29" s="34"/>
      <c r="M29" s="26">
        <f>5*G29</f>
        <v>0.15</v>
      </c>
      <c r="N29" s="26"/>
      <c r="O29" s="26"/>
      <c r="P29" s="26"/>
    </row>
    <row r="30" spans="1:16" ht="72.75" customHeight="1" x14ac:dyDescent="0.25">
      <c r="A30" s="86"/>
      <c r="B30" s="86"/>
      <c r="C30" s="82" t="s">
        <v>53</v>
      </c>
      <c r="D30" s="82"/>
      <c r="E30" s="82"/>
      <c r="F30" s="7"/>
      <c r="G30" s="32">
        <v>0.03</v>
      </c>
      <c r="H30" s="31">
        <f t="shared" si="2"/>
        <v>0</v>
      </c>
      <c r="I30" s="7"/>
      <c r="J30" s="33" t="str">
        <f t="shared" si="1"/>
        <v>Califique</v>
      </c>
      <c r="K30" s="34"/>
      <c r="L30" s="34"/>
      <c r="M30" s="26"/>
      <c r="N30" s="26"/>
      <c r="O30" s="26"/>
      <c r="P30" s="26"/>
    </row>
    <row r="31" spans="1:16" ht="82.5" customHeight="1" x14ac:dyDescent="0.25">
      <c r="A31" s="86"/>
      <c r="B31" s="86"/>
      <c r="C31" s="82" t="s">
        <v>58</v>
      </c>
      <c r="D31" s="82"/>
      <c r="E31" s="82"/>
      <c r="F31" s="7"/>
      <c r="G31" s="32">
        <v>0.03</v>
      </c>
      <c r="H31" s="31">
        <f t="shared" si="2"/>
        <v>0</v>
      </c>
      <c r="I31" s="7"/>
      <c r="J31" s="33" t="str">
        <f t="shared" si="1"/>
        <v>Califique</v>
      </c>
      <c r="K31" s="34"/>
      <c r="L31" s="34"/>
      <c r="M31" s="26"/>
      <c r="N31" s="26"/>
      <c r="O31" s="26"/>
      <c r="P31" s="26"/>
    </row>
    <row r="32" spans="1:16" ht="96.75" customHeight="1" x14ac:dyDescent="0.25">
      <c r="A32" s="86"/>
      <c r="B32" s="86"/>
      <c r="C32" s="82" t="s">
        <v>60</v>
      </c>
      <c r="D32" s="82"/>
      <c r="E32" s="82"/>
      <c r="F32" s="7"/>
      <c r="G32" s="32">
        <v>0.03</v>
      </c>
      <c r="H32" s="31">
        <f t="shared" si="2"/>
        <v>0</v>
      </c>
      <c r="I32" s="7"/>
      <c r="J32" s="33" t="str">
        <f t="shared" si="1"/>
        <v>Califique</v>
      </c>
      <c r="K32" s="34"/>
      <c r="L32" s="34"/>
      <c r="M32" s="26"/>
      <c r="N32" s="26"/>
      <c r="O32" s="26"/>
      <c r="P32" s="26"/>
    </row>
    <row r="33" spans="1:16" ht="117" customHeight="1" x14ac:dyDescent="0.25">
      <c r="A33" s="86"/>
      <c r="B33" s="86"/>
      <c r="C33" s="82" t="s">
        <v>54</v>
      </c>
      <c r="D33" s="82"/>
      <c r="E33" s="82"/>
      <c r="F33" s="7"/>
      <c r="G33" s="32">
        <v>0.03</v>
      </c>
      <c r="H33" s="31">
        <f t="shared" si="2"/>
        <v>0</v>
      </c>
      <c r="I33" s="7"/>
      <c r="J33" s="33" t="str">
        <f t="shared" si="1"/>
        <v>Califique</v>
      </c>
      <c r="K33" s="34"/>
      <c r="L33" s="34"/>
      <c r="M33" s="26"/>
      <c r="N33" s="26"/>
      <c r="O33" s="26"/>
      <c r="P33" s="26"/>
    </row>
    <row r="34" spans="1:16" ht="84.75" customHeight="1" x14ac:dyDescent="0.25">
      <c r="A34" s="86"/>
      <c r="B34" s="86"/>
      <c r="C34" s="82" t="s">
        <v>59</v>
      </c>
      <c r="D34" s="82"/>
      <c r="E34" s="82"/>
      <c r="F34" s="7"/>
      <c r="G34" s="32">
        <v>0.03</v>
      </c>
      <c r="H34" s="31">
        <f t="shared" si="2"/>
        <v>0</v>
      </c>
      <c r="I34" s="7"/>
      <c r="J34" s="33" t="str">
        <f t="shared" si="1"/>
        <v>Califique</v>
      </c>
      <c r="K34" s="34"/>
      <c r="L34" s="34"/>
      <c r="M34" s="26"/>
      <c r="N34" s="26"/>
      <c r="O34" s="26"/>
      <c r="P34" s="26"/>
    </row>
    <row r="35" spans="1:16" x14ac:dyDescent="0.25">
      <c r="A35" s="84" t="s">
        <v>24</v>
      </c>
      <c r="B35" s="84"/>
      <c r="C35" s="84"/>
      <c r="D35" s="84"/>
      <c r="E35" s="84"/>
      <c r="F35" s="84"/>
      <c r="G35" s="43">
        <f>SUM(G25:G34)</f>
        <v>0.3600000000000001</v>
      </c>
      <c r="H35" s="44" t="str">
        <f>IF(AND(J25="Bien",J26="Bien",J27="Bien",J28="Bien",J29="Bien",J30="Bien",J31="Bien",J32="Bien",J33="Bien",J34="Bien"),(SUMIF(J25:J34,"Bien",H25:H34)),"Error")</f>
        <v>Error</v>
      </c>
      <c r="I35" s="33"/>
      <c r="J35" s="46"/>
      <c r="K35" s="25"/>
      <c r="L35" s="25"/>
      <c r="M35" s="26"/>
      <c r="N35" s="26"/>
      <c r="O35" s="26"/>
      <c r="P35" s="26"/>
    </row>
    <row r="36" spans="1:16" ht="71.25" customHeight="1" x14ac:dyDescent="0.25">
      <c r="A36" s="81" t="s">
        <v>25</v>
      </c>
      <c r="B36" s="81"/>
      <c r="C36" s="85" t="s">
        <v>49</v>
      </c>
      <c r="D36" s="85"/>
      <c r="E36" s="85"/>
      <c r="F36" s="7"/>
      <c r="G36" s="32">
        <v>0.04</v>
      </c>
      <c r="H36" s="31">
        <f t="shared" ref="H36:H42" si="3">IFERROR(F36*G36,M36)</f>
        <v>0</v>
      </c>
      <c r="I36" s="7"/>
      <c r="J36" s="33" t="str">
        <f t="shared" si="1"/>
        <v>Califique</v>
      </c>
      <c r="K36" s="34"/>
      <c r="L36" s="34"/>
      <c r="M36" s="26">
        <f t="shared" ref="M36:M42" si="4">5*G36</f>
        <v>0.2</v>
      </c>
      <c r="N36" s="26"/>
      <c r="O36" s="26"/>
      <c r="P36" s="26"/>
    </row>
    <row r="37" spans="1:16" ht="87.75" customHeight="1" x14ac:dyDescent="0.25">
      <c r="A37" s="81"/>
      <c r="B37" s="81"/>
      <c r="C37" s="82" t="s">
        <v>50</v>
      </c>
      <c r="D37" s="82"/>
      <c r="E37" s="82"/>
      <c r="F37" s="7"/>
      <c r="G37" s="32">
        <v>0.04</v>
      </c>
      <c r="H37" s="31">
        <f t="shared" si="3"/>
        <v>0</v>
      </c>
      <c r="I37" s="7"/>
      <c r="J37" s="33" t="str">
        <f t="shared" si="1"/>
        <v>Califique</v>
      </c>
      <c r="K37" s="34"/>
      <c r="L37" s="34"/>
      <c r="M37" s="26">
        <f t="shared" si="4"/>
        <v>0.2</v>
      </c>
      <c r="N37" s="26"/>
      <c r="O37" s="26"/>
      <c r="P37" s="26"/>
    </row>
    <row r="38" spans="1:16" ht="94.5" customHeight="1" x14ac:dyDescent="0.25">
      <c r="A38" s="81"/>
      <c r="B38" s="81"/>
      <c r="C38" s="82" t="s">
        <v>51</v>
      </c>
      <c r="D38" s="82"/>
      <c r="E38" s="82"/>
      <c r="F38" s="7"/>
      <c r="G38" s="32">
        <v>0.05</v>
      </c>
      <c r="H38" s="31">
        <f t="shared" si="3"/>
        <v>0</v>
      </c>
      <c r="I38" s="7"/>
      <c r="J38" s="33" t="str">
        <f t="shared" si="1"/>
        <v>Califique</v>
      </c>
      <c r="K38" s="34"/>
      <c r="L38" s="34"/>
      <c r="M38" s="26">
        <f t="shared" si="4"/>
        <v>0.25</v>
      </c>
      <c r="N38" s="26"/>
      <c r="O38" s="26"/>
      <c r="P38" s="26"/>
    </row>
    <row r="39" spans="1:16" ht="63.75" customHeight="1" x14ac:dyDescent="0.25">
      <c r="A39" s="81"/>
      <c r="B39" s="81"/>
      <c r="C39" s="82" t="s">
        <v>26</v>
      </c>
      <c r="D39" s="82"/>
      <c r="E39" s="82"/>
      <c r="F39" s="7"/>
      <c r="G39" s="32">
        <v>0.04</v>
      </c>
      <c r="H39" s="31">
        <f t="shared" si="3"/>
        <v>0</v>
      </c>
      <c r="I39" s="7"/>
      <c r="J39" s="33" t="str">
        <f t="shared" si="1"/>
        <v>Califique</v>
      </c>
      <c r="K39" s="34"/>
      <c r="L39" s="34"/>
      <c r="M39" s="25">
        <f t="shared" si="4"/>
        <v>0.2</v>
      </c>
      <c r="N39" s="26"/>
      <c r="O39" s="26"/>
      <c r="P39" s="26"/>
    </row>
    <row r="40" spans="1:16" ht="75" customHeight="1" x14ac:dyDescent="0.25">
      <c r="A40" s="81"/>
      <c r="B40" s="81"/>
      <c r="C40" s="82" t="s">
        <v>27</v>
      </c>
      <c r="D40" s="82"/>
      <c r="E40" s="82"/>
      <c r="F40" s="7"/>
      <c r="G40" s="32">
        <v>0.05</v>
      </c>
      <c r="H40" s="31">
        <f t="shared" si="3"/>
        <v>0</v>
      </c>
      <c r="I40" s="7"/>
      <c r="J40" s="33" t="str">
        <f t="shared" si="1"/>
        <v>Califique</v>
      </c>
      <c r="K40" s="34"/>
      <c r="L40" s="34"/>
      <c r="M40" s="25">
        <f t="shared" si="4"/>
        <v>0.25</v>
      </c>
      <c r="N40" s="26"/>
      <c r="O40" s="26"/>
      <c r="P40" s="26"/>
    </row>
    <row r="41" spans="1:16" ht="72" customHeight="1" x14ac:dyDescent="0.25">
      <c r="A41" s="81"/>
      <c r="B41" s="81"/>
      <c r="C41" s="82" t="s">
        <v>48</v>
      </c>
      <c r="D41" s="82"/>
      <c r="E41" s="82"/>
      <c r="F41" s="7"/>
      <c r="G41" s="32">
        <v>0.04</v>
      </c>
      <c r="H41" s="31">
        <f t="shared" si="3"/>
        <v>0</v>
      </c>
      <c r="I41" s="7"/>
      <c r="J41" s="33" t="str">
        <f t="shared" si="1"/>
        <v>Califique</v>
      </c>
      <c r="K41" s="34"/>
      <c r="L41" s="34"/>
      <c r="M41" s="25">
        <f t="shared" si="4"/>
        <v>0.2</v>
      </c>
      <c r="N41" s="26"/>
      <c r="O41" s="26"/>
      <c r="P41" s="26"/>
    </row>
    <row r="42" spans="1:16" ht="78.75" customHeight="1" x14ac:dyDescent="0.25">
      <c r="A42" s="81"/>
      <c r="B42" s="81"/>
      <c r="C42" s="82" t="s">
        <v>44</v>
      </c>
      <c r="D42" s="82"/>
      <c r="E42" s="82"/>
      <c r="F42" s="7"/>
      <c r="G42" s="32">
        <v>0.03</v>
      </c>
      <c r="H42" s="31">
        <f t="shared" si="3"/>
        <v>0</v>
      </c>
      <c r="I42" s="7"/>
      <c r="J42" s="33" t="str">
        <f t="shared" si="1"/>
        <v>Califique</v>
      </c>
      <c r="K42" s="37">
        <f>+G44</f>
        <v>1</v>
      </c>
      <c r="L42" s="34">
        <v>5</v>
      </c>
      <c r="M42" s="25">
        <f t="shared" si="4"/>
        <v>0.15</v>
      </c>
      <c r="N42" s="26"/>
      <c r="O42" s="26"/>
      <c r="P42" s="26"/>
    </row>
    <row r="43" spans="1:16" ht="12.75" customHeight="1" x14ac:dyDescent="0.25">
      <c r="A43" s="84" t="s">
        <v>28</v>
      </c>
      <c r="B43" s="84"/>
      <c r="C43" s="84"/>
      <c r="D43" s="84"/>
      <c r="E43" s="84"/>
      <c r="F43" s="84"/>
      <c r="G43" s="47">
        <f>SUM(G36:G42)</f>
        <v>0.29000000000000004</v>
      </c>
      <c r="H43" s="44" t="str">
        <f>IF(AND(J36="Bien",J37="Bien",J38="Bien",J39="Bien",J40="Bien",J41="Bien",J42="Bien"),(SUMIF(J36:J42,"Bien",H36:H42)),"Error")</f>
        <v>Error</v>
      </c>
      <c r="I43" s="33"/>
      <c r="J43" s="46"/>
      <c r="K43" s="38" t="e">
        <f>+(K42*L43)/L42</f>
        <v>#VALUE!</v>
      </c>
      <c r="L43" s="39" t="e">
        <f>+F44</f>
        <v>#VALUE!</v>
      </c>
      <c r="M43" s="26"/>
      <c r="N43" s="26"/>
      <c r="O43" s="40"/>
      <c r="P43" s="26"/>
    </row>
    <row r="44" spans="1:16" ht="21.75" customHeight="1" x14ac:dyDescent="0.25">
      <c r="A44" s="87" t="s">
        <v>29</v>
      </c>
      <c r="B44" s="87"/>
      <c r="C44" s="89" t="s">
        <v>30</v>
      </c>
      <c r="D44" s="89"/>
      <c r="E44" s="89"/>
      <c r="F44" s="50" t="e">
        <f>+H43+H35+H24</f>
        <v>#VALUE!</v>
      </c>
      <c r="G44" s="41">
        <f>+G43+G35+G24</f>
        <v>1</v>
      </c>
      <c r="H44" s="90" t="e">
        <f>(F44)/5</f>
        <v>#VALUE!</v>
      </c>
      <c r="I44" s="92" t="s">
        <v>31</v>
      </c>
      <c r="J44" s="92"/>
      <c r="K44" s="42"/>
      <c r="L44" s="42"/>
      <c r="M44" s="26"/>
      <c r="N44" s="26"/>
      <c r="O44" s="26"/>
      <c r="P44" s="26"/>
    </row>
    <row r="45" spans="1:16" s="5" customFormat="1" ht="27.75" customHeight="1" x14ac:dyDescent="0.25">
      <c r="A45" s="87"/>
      <c r="B45" s="87"/>
      <c r="C45" s="93" t="s">
        <v>32</v>
      </c>
      <c r="D45" s="93"/>
      <c r="E45" s="51" t="s">
        <v>33</v>
      </c>
      <c r="F45" s="52" t="e">
        <f>+IF(F44&gt;=4.5,"X","")</f>
        <v>#VALUE!</v>
      </c>
      <c r="G45" s="8"/>
      <c r="H45" s="91"/>
      <c r="I45" s="92"/>
      <c r="J45" s="92"/>
      <c r="K45" s="42"/>
      <c r="L45" s="42"/>
      <c r="M45" s="25"/>
      <c r="N45" s="25"/>
      <c r="O45" s="25"/>
      <c r="P45" s="25"/>
    </row>
    <row r="46" spans="1:16" s="5" customFormat="1" ht="48" customHeight="1" x14ac:dyDescent="0.25">
      <c r="A46" s="87"/>
      <c r="B46" s="87"/>
      <c r="C46" s="93" t="s">
        <v>34</v>
      </c>
      <c r="D46" s="93"/>
      <c r="E46" s="51" t="s">
        <v>66</v>
      </c>
      <c r="F46" s="52" t="e">
        <f>+IF(AND(F44&lt;4.45,F44&gt;=3.5),"X","")</f>
        <v>#VALUE!</v>
      </c>
      <c r="G46" s="8"/>
      <c r="H46" s="91"/>
      <c r="I46" s="92"/>
      <c r="J46" s="92"/>
      <c r="K46" s="42"/>
      <c r="L46" s="42"/>
      <c r="M46" s="25"/>
      <c r="N46" s="25"/>
      <c r="O46" s="25"/>
      <c r="P46" s="25"/>
    </row>
    <row r="47" spans="1:16" s="5" customFormat="1" ht="25.5" customHeight="1" x14ac:dyDescent="0.25">
      <c r="A47" s="88"/>
      <c r="B47" s="88"/>
      <c r="C47" s="53" t="s">
        <v>35</v>
      </c>
      <c r="D47" s="53"/>
      <c r="E47" s="54" t="s">
        <v>36</v>
      </c>
      <c r="F47" s="55" t="e">
        <f>+IF(F44&lt;3.5,"X","")</f>
        <v>#VALUE!</v>
      </c>
      <c r="G47" s="8"/>
      <c r="H47" s="91"/>
      <c r="I47" s="92"/>
      <c r="J47" s="92"/>
      <c r="K47" s="42"/>
      <c r="L47" s="42"/>
      <c r="M47" s="25"/>
      <c r="N47" s="25"/>
      <c r="O47" s="25"/>
      <c r="P47" s="25"/>
    </row>
    <row r="48" spans="1:16" ht="12.75" customHeight="1" x14ac:dyDescent="0.25">
      <c r="A48" s="95"/>
      <c r="B48" s="95"/>
      <c r="C48" s="95"/>
      <c r="D48" s="95"/>
      <c r="E48" s="95"/>
      <c r="F48" s="95"/>
      <c r="G48" s="95"/>
      <c r="H48" s="95"/>
      <c r="I48" s="95"/>
      <c r="J48" s="95"/>
      <c r="K48" s="4"/>
      <c r="L48" s="4"/>
    </row>
    <row r="49" spans="1:12" ht="12.75" customHeight="1" x14ac:dyDescent="0.25">
      <c r="A49" s="96" t="s">
        <v>37</v>
      </c>
      <c r="B49" s="96"/>
      <c r="C49" s="96"/>
      <c r="D49" s="96"/>
      <c r="E49" s="96"/>
      <c r="F49" s="96"/>
      <c r="G49" s="96"/>
      <c r="H49" s="96"/>
      <c r="I49" s="96"/>
      <c r="J49" s="96"/>
      <c r="K49" s="4"/>
      <c r="L49" s="4"/>
    </row>
    <row r="50" spans="1:12" ht="27.75" customHeight="1" x14ac:dyDescent="0.25">
      <c r="A50" s="96"/>
      <c r="B50" s="96"/>
      <c r="C50" s="96"/>
      <c r="D50" s="96"/>
      <c r="E50" s="96"/>
      <c r="F50" s="96"/>
      <c r="G50" s="96"/>
      <c r="H50" s="96"/>
      <c r="I50" s="96"/>
      <c r="J50" s="96"/>
    </row>
    <row r="51" spans="1:12" x14ac:dyDescent="0.25">
      <c r="A51" s="1" t="s">
        <v>38</v>
      </c>
      <c r="C51" s="6"/>
      <c r="D51" s="6"/>
      <c r="E51" s="6"/>
      <c r="F51" s="6"/>
      <c r="G51" s="6"/>
      <c r="H51" s="6"/>
      <c r="I51" s="6"/>
    </row>
    <row r="52" spans="1:12" ht="51.75" customHeight="1" x14ac:dyDescent="0.25">
      <c r="A52" s="97"/>
      <c r="B52" s="97"/>
      <c r="C52" s="97"/>
      <c r="D52" s="97"/>
      <c r="E52" s="97"/>
      <c r="F52" s="3"/>
      <c r="G52" s="3"/>
      <c r="H52" s="3"/>
      <c r="I52" s="3"/>
    </row>
    <row r="53" spans="1:12" x14ac:dyDescent="0.25">
      <c r="A53" s="98" t="s">
        <v>39</v>
      </c>
      <c r="B53" s="98"/>
      <c r="C53" s="99"/>
      <c r="D53" s="99"/>
      <c r="E53" s="99"/>
      <c r="F53" s="3"/>
      <c r="G53" s="3"/>
      <c r="H53" s="3"/>
      <c r="I53" s="3"/>
    </row>
    <row r="54" spans="1:12" x14ac:dyDescent="0.25">
      <c r="A54" s="94" t="s">
        <v>40</v>
      </c>
      <c r="B54" s="94"/>
      <c r="C54" s="94"/>
      <c r="D54" s="94"/>
      <c r="E54" s="94"/>
      <c r="F54" s="3"/>
      <c r="G54" s="3"/>
      <c r="H54" s="3"/>
      <c r="I54" s="3"/>
    </row>
    <row r="55" spans="1:12" x14ac:dyDescent="0.25">
      <c r="A55" s="94" t="s">
        <v>41</v>
      </c>
      <c r="B55" s="94"/>
      <c r="C55" s="94"/>
      <c r="D55" s="94"/>
      <c r="E55" s="94"/>
      <c r="F55" s="3"/>
      <c r="G55" s="3"/>
      <c r="H55" s="3"/>
      <c r="I55" s="3"/>
    </row>
    <row r="56" spans="1:12" ht="24" customHeight="1" x14ac:dyDescent="0.25"/>
    <row r="63" spans="1:12" x14ac:dyDescent="0.25">
      <c r="A63" s="1">
        <v>0</v>
      </c>
      <c r="C63" s="12">
        <v>0</v>
      </c>
      <c r="D63" s="9">
        <v>0</v>
      </c>
      <c r="E63" s="1">
        <v>0</v>
      </c>
    </row>
    <row r="64" spans="1:12" x14ac:dyDescent="0.25">
      <c r="A64" s="1">
        <v>1</v>
      </c>
      <c r="C64" s="12">
        <v>5</v>
      </c>
      <c r="D64" s="9">
        <v>3</v>
      </c>
      <c r="E64" s="1">
        <v>3</v>
      </c>
    </row>
    <row r="65" spans="1:5" ht="15" customHeight="1" x14ac:dyDescent="0.25">
      <c r="A65" s="1">
        <v>2</v>
      </c>
      <c r="C65" s="12" t="s">
        <v>21</v>
      </c>
      <c r="D65" s="9">
        <v>5</v>
      </c>
      <c r="E65" s="1">
        <v>5</v>
      </c>
    </row>
    <row r="66" spans="1:5" x14ac:dyDescent="0.25">
      <c r="A66" s="1">
        <v>3</v>
      </c>
      <c r="E66" s="1" t="s">
        <v>21</v>
      </c>
    </row>
    <row r="67" spans="1:5" x14ac:dyDescent="0.25">
      <c r="A67" s="1">
        <v>4</v>
      </c>
    </row>
    <row r="68" spans="1:5" x14ac:dyDescent="0.25">
      <c r="A68" s="1">
        <v>5</v>
      </c>
    </row>
  </sheetData>
  <sheetProtection algorithmName="SHA-512" hashValue="9SQ0HUCAD3WeCIseiA4loNwjrGVuH5kwSiU5SxSDQ0QacE93yMAsB9Tna0+k3vgXKvYN7UXwB43G1+YKrHbUiA==" saltValue="JBq5YRxp4CGtEjxVRoQwJw==" spinCount="100000" sheet="1" selectLockedCells="1"/>
  <protectedRanges>
    <protectedRange algorithmName="SHA-512" hashValue="bJTulk6uTSVx4ijf3vgnlo51pB+PqpSR9VmjML7IGz5fl/chsWGkn29T1Ori0cqgPRhJuc0SoGJ0a3x/fsXsiw==" saltValue="hF5QWzJoF02sY7vpxmvmsg==" spinCount="100000" sqref="F36:F42 C3:E3 C4:D4 F9:J9 G4 C5:E9 A3:B9 F14:F23 F25:F34 F3:F8 I3:I8 G3:H3 G5:H8" name="EVALUACIÓN" securityDescriptor="O:WDG:WDD:(A;;CC;;;S-1-5-21-1822771873-4193553813-1527874224-1503)"/>
  </protectedRanges>
  <mergeCells count="64">
    <mergeCell ref="A55:E55"/>
    <mergeCell ref="A48:J48"/>
    <mergeCell ref="A49:J49"/>
    <mergeCell ref="A50:J50"/>
    <mergeCell ref="A52:E52"/>
    <mergeCell ref="A53:E53"/>
    <mergeCell ref="A54:E54"/>
    <mergeCell ref="A43:F43"/>
    <mergeCell ref="A44:B47"/>
    <mergeCell ref="C44:E44"/>
    <mergeCell ref="H44:H47"/>
    <mergeCell ref="I44:J47"/>
    <mergeCell ref="C45:D45"/>
    <mergeCell ref="C46:D46"/>
    <mergeCell ref="C34:E34"/>
    <mergeCell ref="A35:F35"/>
    <mergeCell ref="A36:B42"/>
    <mergeCell ref="C36:E36"/>
    <mergeCell ref="C37:E37"/>
    <mergeCell ref="C38:E38"/>
    <mergeCell ref="C39:E39"/>
    <mergeCell ref="C40:E40"/>
    <mergeCell ref="C41:E41"/>
    <mergeCell ref="C42:E42"/>
    <mergeCell ref="A25:B34"/>
    <mergeCell ref="C25:E25"/>
    <mergeCell ref="C26:E26"/>
    <mergeCell ref="C27:E27"/>
    <mergeCell ref="C28:E28"/>
    <mergeCell ref="C29:E29"/>
    <mergeCell ref="C30:E30"/>
    <mergeCell ref="C31:E31"/>
    <mergeCell ref="C32:E32"/>
    <mergeCell ref="C33:E33"/>
    <mergeCell ref="C20:E20"/>
    <mergeCell ref="M20:P20"/>
    <mergeCell ref="C21:E21"/>
    <mergeCell ref="C22:E22"/>
    <mergeCell ref="C23:E23"/>
    <mergeCell ref="A24:F24"/>
    <mergeCell ref="A11:J11"/>
    <mergeCell ref="A12:J12"/>
    <mergeCell ref="A13:E13"/>
    <mergeCell ref="A14:B23"/>
    <mergeCell ref="C14:E14"/>
    <mergeCell ref="C15:E15"/>
    <mergeCell ref="C16:E16"/>
    <mergeCell ref="C17:E17"/>
    <mergeCell ref="C18:E18"/>
    <mergeCell ref="C19:E19"/>
    <mergeCell ref="A10:J10"/>
    <mergeCell ref="A3:J3"/>
    <mergeCell ref="A4:D4"/>
    <mergeCell ref="E4:F4"/>
    <mergeCell ref="I4:J4"/>
    <mergeCell ref="G5:H5"/>
    <mergeCell ref="A6:D6"/>
    <mergeCell ref="G6:H6"/>
    <mergeCell ref="A7:D7"/>
    <mergeCell ref="E7:J7"/>
    <mergeCell ref="A8:J8"/>
    <mergeCell ref="A9:D9"/>
    <mergeCell ref="E9:H9"/>
    <mergeCell ref="G4:H4"/>
  </mergeCells>
  <conditionalFormatting sqref="F14">
    <cfRule type="colorScale" priority="20">
      <colorScale>
        <cfvo type="num" val="0"/>
        <cfvo type="num" val="3"/>
        <cfvo type="num" val="5"/>
        <color rgb="FFFF0000"/>
        <color rgb="FFFFFF00"/>
        <color rgb="FF92D050"/>
      </colorScale>
    </cfRule>
    <cfRule type="colorScale" priority="21">
      <colorScale>
        <cfvo type="num" val="0"/>
        <cfvo type="num" val="&quot;1,2,3,4&quot;"/>
        <cfvo type="num" val="5"/>
        <color rgb="FFF8696B"/>
        <color rgb="FFFFEB84"/>
        <color rgb="FF63BE7B"/>
      </colorScale>
    </cfRule>
    <cfRule type="colorScale" priority="22">
      <colorScale>
        <cfvo type="num" val="0"/>
        <cfvo type="num" val="&quot;1,2,3,4&quot;"/>
        <cfvo type="num" val="5"/>
        <color rgb="FFF8696B"/>
        <color rgb="FFFFEB84"/>
        <color rgb="FF63BE7B"/>
      </colorScale>
    </cfRule>
  </conditionalFormatting>
  <conditionalFormatting sqref="F15:F19">
    <cfRule type="colorScale" priority="19">
      <colorScale>
        <cfvo type="num" val="0"/>
        <cfvo type="num" val="3"/>
        <cfvo type="num" val="5"/>
        <color rgb="FFFF0000"/>
        <color rgb="FFFFFF00"/>
        <color rgb="FF92D050"/>
      </colorScale>
    </cfRule>
  </conditionalFormatting>
  <conditionalFormatting sqref="F20:F21">
    <cfRule type="colorScale" priority="17">
      <colorScale>
        <cfvo type="num" val="0"/>
        <cfvo type="num" val="3"/>
        <cfvo type="num" val="5"/>
        <color rgb="FFFF0000"/>
        <color rgb="FFFFFF00"/>
        <color rgb="FF92D050"/>
      </colorScale>
    </cfRule>
  </conditionalFormatting>
  <conditionalFormatting sqref="F22:F23">
    <cfRule type="colorScale" priority="15">
      <colorScale>
        <cfvo type="num" val="0"/>
        <cfvo type="num" val="3"/>
        <cfvo type="num" val="5"/>
        <color rgb="FFFF0000"/>
        <color rgb="FFFFFF00"/>
        <color rgb="FF92D050"/>
      </colorScale>
    </cfRule>
  </conditionalFormatting>
  <conditionalFormatting sqref="F26">
    <cfRule type="colorScale" priority="2">
      <colorScale>
        <cfvo type="num" val="0"/>
        <cfvo type="num" val="3"/>
        <cfvo type="num" val="5"/>
        <color rgb="FFFF0000"/>
        <color rgb="FFFFFF00"/>
        <color rgb="FF92D050"/>
      </colorScale>
    </cfRule>
  </conditionalFormatting>
  <conditionalFormatting sqref="F27:F28 F25">
    <cfRule type="colorScale" priority="13">
      <colorScale>
        <cfvo type="num" val="0"/>
        <cfvo type="num" val="5"/>
        <color rgb="FFFF0000"/>
        <color rgb="FF92D050"/>
      </colorScale>
    </cfRule>
  </conditionalFormatting>
  <conditionalFormatting sqref="F29:F34">
    <cfRule type="colorScale" priority="1">
      <colorScale>
        <cfvo type="num" val="0"/>
        <cfvo type="num" val="3"/>
        <cfvo type="num" val="5"/>
        <color rgb="FFFF0000"/>
        <color rgb="FFFFFF00"/>
        <color rgb="FF92D050"/>
      </colorScale>
    </cfRule>
  </conditionalFormatting>
  <conditionalFormatting sqref="F36:F37">
    <cfRule type="colorScale" priority="12">
      <colorScale>
        <cfvo type="num" val="0"/>
        <cfvo type="num" val="5"/>
        <color rgb="FFFF0000"/>
        <color rgb="FF92D050"/>
      </colorScale>
    </cfRule>
  </conditionalFormatting>
  <conditionalFormatting sqref="F38">
    <cfRule type="colorScale" priority="11">
      <colorScale>
        <cfvo type="num" val="0"/>
        <cfvo type="num" val="3"/>
        <cfvo type="num" val="5"/>
        <color rgb="FFFF0000"/>
        <color rgb="FFFFFF00"/>
        <color rgb="FF92D050"/>
      </colorScale>
    </cfRule>
  </conditionalFormatting>
  <conditionalFormatting sqref="F39:F41">
    <cfRule type="colorScale" priority="10">
      <colorScale>
        <cfvo type="num" val="0"/>
        <cfvo type="num" val="5"/>
        <color rgb="FFFF0000"/>
        <color rgb="FF92D050"/>
      </colorScale>
    </cfRule>
  </conditionalFormatting>
  <conditionalFormatting sqref="F42">
    <cfRule type="colorScale" priority="9">
      <colorScale>
        <cfvo type="num" val="0"/>
        <cfvo type="num" val="5"/>
        <color rgb="FFFF0000"/>
        <color rgb="FF92D050"/>
      </colorScale>
    </cfRule>
  </conditionalFormatting>
  <conditionalFormatting sqref="F46">
    <cfRule type="colorScale" priority="23">
      <colorScale>
        <cfvo type="min"/>
        <cfvo type="percentile" val="50"/>
        <cfvo type="max"/>
        <color rgb="FFF8696B"/>
        <color rgb="FFFFEB84"/>
        <color rgb="FF63BE7B"/>
      </colorScale>
    </cfRule>
  </conditionalFormatting>
  <conditionalFormatting sqref="F45:G45">
    <cfRule type="containsText" dxfId="8" priority="25" stopIfTrue="1" operator="containsText" text="X">
      <formula>NOT(ISERROR(SEARCH("X",F45)))</formula>
    </cfRule>
  </conditionalFormatting>
  <conditionalFormatting sqref="F46:G46">
    <cfRule type="containsText" dxfId="7" priority="24" stopIfTrue="1" operator="containsText" text="X">
      <formula>NOT(ISERROR(SEARCH("X",F46)))</formula>
    </cfRule>
  </conditionalFormatting>
  <conditionalFormatting sqref="F47:G47">
    <cfRule type="containsText" dxfId="6" priority="26" stopIfTrue="1" operator="containsText" text="X">
      <formula>NOT(ISERROR(SEARCH("X",F47)))</formula>
    </cfRule>
  </conditionalFormatting>
  <conditionalFormatting sqref="H44:H47">
    <cfRule type="cellIs" dxfId="5" priority="6" operator="between">
      <formula>0%</formula>
      <formula>69%</formula>
    </cfRule>
    <cfRule type="cellIs" dxfId="4" priority="7" operator="between">
      <formula>70%</formula>
      <formula>89%</formula>
    </cfRule>
    <cfRule type="cellIs" dxfId="3" priority="8" operator="between">
      <formula>89%</formula>
      <formula>100%</formula>
    </cfRule>
  </conditionalFormatting>
  <conditionalFormatting sqref="J14:J23 J25:J34 J36:J42">
    <cfRule type="cellIs" dxfId="2" priority="3" operator="equal">
      <formula>"Bien"</formula>
    </cfRule>
    <cfRule type="cellIs" dxfId="1" priority="4" operator="equal">
      <formula>"Califique"</formula>
    </cfRule>
    <cfRule type="cellIs" dxfId="0" priority="5" operator="equal">
      <formula>"Justifique"</formula>
    </cfRule>
  </conditionalFormatting>
  <dataValidations disablePrompts="1" count="6">
    <dataValidation type="list" allowBlank="1" showInputMessage="1" showErrorMessage="1" sqref="F39:F42 F36:F37 F28 F25" xr:uid="{95756CF3-01DE-4500-B6B1-60CC8AD5AEB5}">
      <formula1>$C$63:$C$65</formula1>
    </dataValidation>
    <dataValidation type="list" allowBlank="1" showInputMessage="1" showErrorMessage="1" sqref="F23 F38" xr:uid="{45A78FA7-5201-4DF4-9D65-32EDF8EF9E66}">
      <formula1>$E$63:$E$66</formula1>
    </dataValidation>
    <dataValidation type="list" allowBlank="1" showInputMessage="1" showErrorMessage="1" sqref="F15:F16 F29:F34 F26 F18:F20 F22 F21" xr:uid="{B4DCAE30-1F8F-48C5-926F-E525F7F0AACE}">
      <formula1>$D$63:$D$65</formula1>
    </dataValidation>
    <dataValidation type="list" allowBlank="1" showInputMessage="1" showErrorMessage="1" sqref="F17" xr:uid="{28965F3D-EECA-4B4E-8E0F-1BB3705A7433}">
      <formula1>$D$63:$D$688</formula1>
    </dataValidation>
    <dataValidation type="list" allowBlank="1" showInputMessage="1" showErrorMessage="1" sqref="F27" xr:uid="{7BAF3273-FB74-434F-AD5E-8F2A53F4A716}">
      <formula1>$C$63:$C$64</formula1>
    </dataValidation>
    <dataValidation type="list" allowBlank="1" showInputMessage="1" showErrorMessage="1" sqref="F14" xr:uid="{80063F76-EA5B-4688-A71C-0CCE23DD282B}">
      <formula1>$A$63:$A$68</formula1>
    </dataValidation>
  </dataValidations>
  <printOptions horizontalCentered="1" verticalCentered="1"/>
  <pageMargins left="0.39370078740157483" right="0.39370078740157483" top="1.2598425196850394" bottom="0.39370078740157483" header="0.74803149606299213" footer="0.78740157480314965"/>
  <pageSetup scale="60" orientation="portrait" r:id="rId1"/>
  <headerFooter alignWithMargins="0">
    <oddHeader>&amp;L
&amp;G&amp;C&amp;"Arial,Negrita"
REEVALUACION Y SEGUIMIENTO A LA GESTION 
EN CALIDAD, SEGURIDAD,  SALUD Y AMBIENTE 
PARA PROVEEDORES DE OBRAS 
&amp;R&amp;8
CÓDIGO: FT-IR-01
VERSIÓN: 04
VIGENCIA: 2025-03-20
PÁGINA: &amp;P de &amp;N</oddHeader>
  </headerFooter>
  <rowBreaks count="2" manualBreakCount="2">
    <brk id="24" max="9" man="1"/>
    <brk id="35"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E6" sqref="E6"/>
    </sheetView>
  </sheetViews>
  <sheetFormatPr baseColWidth="10" defaultColWidth="9.109375" defaultRowHeight="13.2" x14ac:dyDescent="0.25"/>
  <sheetData>
    <row r="1" spans="1:2" ht="14.4" x14ac:dyDescent="0.3">
      <c r="A1" s="10">
        <v>5</v>
      </c>
      <c r="B1" s="11">
        <v>1</v>
      </c>
    </row>
    <row r="2" spans="1:2" ht="14.4" x14ac:dyDescent="0.3">
      <c r="A2" s="10">
        <v>4.5</v>
      </c>
      <c r="B2" s="11">
        <v>0.9</v>
      </c>
    </row>
    <row r="3" spans="1:2" ht="14.4" x14ac:dyDescent="0.3">
      <c r="A3" s="10">
        <v>4.45</v>
      </c>
      <c r="B3" s="11">
        <v>0.89</v>
      </c>
    </row>
    <row r="4" spans="1:2" ht="14.4" x14ac:dyDescent="0.3">
      <c r="A4" s="10">
        <v>4</v>
      </c>
      <c r="B4" s="11">
        <v>0.8</v>
      </c>
    </row>
    <row r="5" spans="1:2" ht="14.4" x14ac:dyDescent="0.3">
      <c r="A5" s="10">
        <v>3.5</v>
      </c>
      <c r="B5" s="11">
        <v>0.7</v>
      </c>
    </row>
    <row r="6" spans="1:2" ht="14.4" x14ac:dyDescent="0.3">
      <c r="A6" s="10">
        <v>3</v>
      </c>
      <c r="B6" s="11">
        <v>0.6</v>
      </c>
    </row>
    <row r="7" spans="1:2" ht="14.4" x14ac:dyDescent="0.3">
      <c r="A7" s="10">
        <v>2.5</v>
      </c>
      <c r="B7" s="11">
        <v>0.5</v>
      </c>
    </row>
    <row r="8" spans="1:2" ht="14.4" x14ac:dyDescent="0.3">
      <c r="A8" s="10">
        <v>2</v>
      </c>
      <c r="B8" s="11">
        <v>0.4</v>
      </c>
    </row>
    <row r="9" spans="1:2" ht="14.4" x14ac:dyDescent="0.3">
      <c r="A9" s="10">
        <v>1.5</v>
      </c>
      <c r="B9" s="11">
        <v>0.3</v>
      </c>
    </row>
    <row r="10" spans="1:2" ht="14.4" x14ac:dyDescent="0.3">
      <c r="A10" s="10">
        <v>1</v>
      </c>
      <c r="B10" s="11">
        <v>0.2</v>
      </c>
    </row>
    <row r="11" spans="1:2" ht="14.4" x14ac:dyDescent="0.3">
      <c r="A11" s="10">
        <v>0.5</v>
      </c>
      <c r="B11" s="11">
        <v>0.1</v>
      </c>
    </row>
    <row r="12" spans="1:2" ht="14.4" x14ac:dyDescent="0.3">
      <c r="A12" s="10">
        <v>0</v>
      </c>
      <c r="B12" s="11">
        <v>0</v>
      </c>
    </row>
  </sheetData>
  <customSheetViews>
    <customSheetView guid="{F4ACB5CC-EA89-447F-A7F2-E8071E9B613D}" state="hidden">
      <selection activeCell="E6" sqref="E6"/>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8C6DF3B52CFA7479D9E7A6A32C4C6D3" ma:contentTypeVersion="1" ma:contentTypeDescription="Crear nuevo documento." ma:contentTypeScope="" ma:versionID="d286be0c0a35a01649d4138ce76d22f9">
  <xsd:schema xmlns:xsd="http://www.w3.org/2001/XMLSchema" xmlns:xs="http://www.w3.org/2001/XMLSchema" xmlns:p="http://schemas.microsoft.com/office/2006/metadata/properties" xmlns:ns2="e06d63e8-f512-41eb-a9df-15440b5f3ddf" xmlns:ns3="80bfaf77-3c8f-497b-af72-7a31f5f6edc0" targetNamespace="http://schemas.microsoft.com/office/2006/metadata/properties" ma:root="true" ma:fieldsID="dc1d1e1fd2b07b7cf0f811cc53023a2f" ns2:_="" ns3:_="">
    <xsd:import namespace="e06d63e8-f512-41eb-a9df-15440b5f3ddf"/>
    <xsd:import namespace="80bfaf77-3c8f-497b-af72-7a31f5f6edc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d63e8-f512-41eb-a9df-15440b5f3dd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bfaf77-3c8f-497b-af72-7a31f5f6edc0"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12B0C6-9F89-460D-8B36-FAB3B5CA6245}">
  <ds:schemaRefs>
    <ds:schemaRef ds:uri="http://schemas.microsoft.com/sharepoint/events"/>
  </ds:schemaRefs>
</ds:datastoreItem>
</file>

<file path=customXml/itemProps2.xml><?xml version="1.0" encoding="utf-8"?>
<ds:datastoreItem xmlns:ds="http://schemas.openxmlformats.org/officeDocument/2006/customXml" ds:itemID="{B503F427-988A-44C9-9039-17E03272E988}">
  <ds:schemaRefs>
    <ds:schemaRef ds:uri="http://schemas.microsoft.com/sharepoint/v3/contenttype/forms"/>
  </ds:schemaRefs>
</ds:datastoreItem>
</file>

<file path=customXml/itemProps3.xml><?xml version="1.0" encoding="utf-8"?>
<ds:datastoreItem xmlns:ds="http://schemas.openxmlformats.org/officeDocument/2006/customXml" ds:itemID="{30471B1A-07D5-4CD4-B03F-9AC6C3A17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d63e8-f512-41eb-a9df-15440b5f3ddf"/>
    <ds:schemaRef ds:uri="80bfaf77-3c8f-497b-af72-7a31f5f6e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36b49af-fd5c-458b-927c-e70b560f45dc}" enabled="1" method="Privileged" siteId="{9afbb4bb-b0bf-40eb-9f12-e3fa076144b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OBRA E INTEVENTORÍA 0-3-5</vt:lpstr>
      <vt:lpstr>Hoja1</vt:lpstr>
      <vt:lpstr>'OBRA E INTEVENTORÍA 0-3-5'!Área_de_impresión</vt:lpstr>
      <vt:lpstr>'OBRA E INTEVENTORÍA 0-3-5'!Títulos_a_imprimir</vt:lpstr>
    </vt:vector>
  </TitlesOfParts>
  <Manager/>
  <Company>Consejo Col.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eajimenezr</dc:creator>
  <cp:keywords/>
  <dc:description/>
  <cp:lastModifiedBy>Diego Leonardo Cely Sanchez</cp:lastModifiedBy>
  <cp:revision/>
  <cp:lastPrinted>2025-03-12T21:47:36Z</cp:lastPrinted>
  <dcterms:created xsi:type="dcterms:W3CDTF">2006-08-03T18:30:35Z</dcterms:created>
  <dcterms:modified xsi:type="dcterms:W3CDTF">2025-03-20T21:08:53Z</dcterms:modified>
  <cp:category/>
  <cp:contentStatus/>
</cp:coreProperties>
</file>