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bsacom-my.sharepoint.com/personal/cacero_ebsa_com_co/Documents/2023/CarlosAcero2023/ActualizacionFormatosExpansion2023/CambiosPaginaWeb/"/>
    </mc:Choice>
  </mc:AlternateContent>
  <xr:revisionPtr revIDLastSave="352" documentId="14_{4438FC60-9CA9-4DAE-AB47-665D36E65877}" xr6:coauthVersionLast="47" xr6:coauthVersionMax="47" xr10:uidLastSave="{6D164859-9AB9-4D70-9967-69C531A184C7}"/>
  <bookViews>
    <workbookView xWindow="-108" yWindow="-108" windowWidth="23256" windowHeight="12576" xr2:uid="{2268B36E-EF21-4902-BA8E-E1D0F18690E6}"/>
  </bookViews>
  <sheets>
    <sheet name="Datos web" sheetId="1" r:id="rId1"/>
  </sheets>
  <definedNames>
    <definedName name="_xlnm.Print_Area" localSheetId="0">'Datos web'!$A$1:$N$114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F29" i="1"/>
  <c r="B29" i="1"/>
  <c r="K23" i="1"/>
  <c r="I112" i="1"/>
  <c r="F112" i="1"/>
  <c r="E112" i="1"/>
  <c r="F16" i="1"/>
  <c r="J112" i="1" l="1"/>
  <c r="O179" i="1"/>
  <c r="O178" i="1"/>
  <c r="O183" i="1"/>
  <c r="O181" i="1"/>
  <c r="O184" i="1"/>
  <c r="O163" i="1"/>
  <c r="O166" i="1" l="1"/>
  <c r="O165" i="1"/>
  <c r="O167" i="1"/>
  <c r="O168" i="1"/>
  <c r="O169" i="1"/>
  <c r="O170" i="1"/>
  <c r="O171" i="1"/>
  <c r="O172" i="1"/>
  <c r="O173" i="1"/>
  <c r="O174" i="1"/>
  <c r="O175" i="1"/>
  <c r="O176" i="1"/>
  <c r="O177" i="1"/>
  <c r="O180" i="1"/>
  <c r="O182" i="1"/>
  <c r="O164" i="1"/>
</calcChain>
</file>

<file path=xl/sharedStrings.xml><?xml version="1.0" encoding="utf-8"?>
<sst xmlns="http://schemas.openxmlformats.org/spreadsheetml/2006/main" count="570" uniqueCount="375">
  <si>
    <t>DATOS PARA RADICACIÓN DE PROYECTOS PARTICULARES</t>
  </si>
  <si>
    <t>VERSIÓN: 02</t>
  </si>
  <si>
    <t>VIGENCIA: 27-03-2023</t>
  </si>
  <si>
    <t>D. Expansión Sistema</t>
  </si>
  <si>
    <t xml:space="preserve">Fecha: </t>
  </si>
  <si>
    <t>No de cuenta factura por revisión:</t>
  </si>
  <si>
    <t>Fecha de pago:</t>
  </si>
  <si>
    <t>Valor.</t>
  </si>
  <si>
    <t>Nombre del proyecto:</t>
  </si>
  <si>
    <t>Cantidad de transformadores</t>
  </si>
  <si>
    <t>de</t>
  </si>
  <si>
    <t>KVA</t>
  </si>
  <si>
    <r>
      <rPr>
        <b/>
        <sz val="12"/>
        <rFont val="Arial"/>
        <family val="2"/>
      </rPr>
      <t>Capacidad total en KVA.</t>
    </r>
    <r>
      <rPr>
        <b/>
        <sz val="12"/>
        <color theme="0"/>
        <rFont val="Arial"/>
        <family val="2"/>
      </rPr>
      <t>m</t>
    </r>
  </si>
  <si>
    <t>Cantidad de usuarios</t>
  </si>
  <si>
    <t>Existentes:</t>
  </si>
  <si>
    <t>Proyectados:</t>
  </si>
  <si>
    <t>Relación de transformación (V)</t>
  </si>
  <si>
    <t>PRIMARIO</t>
  </si>
  <si>
    <t>SECUNDARIO</t>
  </si>
  <si>
    <t>Dirección:</t>
  </si>
  <si>
    <t xml:space="preserve">Barrio o sector: </t>
  </si>
  <si>
    <t>Municipio:</t>
  </si>
  <si>
    <t>Villa de Leyva</t>
  </si>
  <si>
    <t>Zona:</t>
  </si>
  <si>
    <t>Tipo o clase de servicio</t>
  </si>
  <si>
    <t>Servicio 1</t>
  </si>
  <si>
    <t>Otro.  Cuál?</t>
  </si>
  <si>
    <t>TIPO DE REVISIÓN</t>
  </si>
  <si>
    <t>DESCRIPCIÓN</t>
  </si>
  <si>
    <t>3) Información diseñador:</t>
  </si>
  <si>
    <t>4) Información Propietario:</t>
  </si>
  <si>
    <t>5) Datos técnicos de conexión</t>
  </si>
  <si>
    <t>|</t>
  </si>
  <si>
    <t>3) Información diseñador(es)</t>
  </si>
  <si>
    <t>Firma:</t>
  </si>
  <si>
    <t>Observaciones:</t>
  </si>
  <si>
    <t>Nombre:</t>
  </si>
  <si>
    <t>1-</t>
  </si>
  <si>
    <t>2-</t>
  </si>
  <si>
    <t>C.C. No:</t>
  </si>
  <si>
    <t>T.P. No:</t>
  </si>
  <si>
    <t>Email de contacto:</t>
  </si>
  <si>
    <t>Si</t>
  </si>
  <si>
    <t>Documentación completa</t>
  </si>
  <si>
    <t>Disponibilidad de servicio vigente.</t>
  </si>
  <si>
    <t>TRÁMITE A REALIZAR</t>
  </si>
  <si>
    <t>ABREVIATURA</t>
  </si>
  <si>
    <t>DISPONIBILIDAD</t>
  </si>
  <si>
    <t>MUNICIPIO</t>
  </si>
  <si>
    <t>TITULO DEL Email</t>
  </si>
  <si>
    <t>Formatos 1y 2 RETIE ,3 y 4 RETILAP (Los que le aplique según diseño)</t>
  </si>
  <si>
    <t>REVISIÓN INICIAL</t>
  </si>
  <si>
    <t>Respuesta por operador de red con datos para coordinación de protecciones.</t>
  </si>
  <si>
    <t>Departamento de Ingeniería</t>
  </si>
  <si>
    <t xml:space="preserve">Elaboró: </t>
  </si>
  <si>
    <t>NA</t>
  </si>
  <si>
    <t>13200 - 240-120</t>
  </si>
  <si>
    <t>240-120</t>
  </si>
  <si>
    <t>13200 - 208-120</t>
  </si>
  <si>
    <t>208-120</t>
  </si>
  <si>
    <t>13200 - 220-127</t>
  </si>
  <si>
    <t>220-127</t>
  </si>
  <si>
    <t>13200 - 380-220</t>
  </si>
  <si>
    <t>380-220</t>
  </si>
  <si>
    <t>13200 - 440-254</t>
  </si>
  <si>
    <t>440-254</t>
  </si>
  <si>
    <t>13200 - 480-278</t>
  </si>
  <si>
    <t>480-278</t>
  </si>
  <si>
    <t>13200 - 460-266</t>
  </si>
  <si>
    <t>460-266</t>
  </si>
  <si>
    <t>REVISIÓN</t>
  </si>
  <si>
    <t>SD</t>
  </si>
  <si>
    <t>SOPORTE LEGAL Y DOCUENTAL</t>
  </si>
  <si>
    <t>13200 - 600-340</t>
  </si>
  <si>
    <t>600-340</t>
  </si>
  <si>
    <t>CREACIÓN DE NOMBRE</t>
  </si>
  <si>
    <t>MC</t>
  </si>
  <si>
    <t>MEMORIAS DE CÁLCULO</t>
  </si>
  <si>
    <t>13200 - 13200</t>
  </si>
  <si>
    <t>SOLICITUD FACTURA</t>
  </si>
  <si>
    <t>PL</t>
  </si>
  <si>
    <t>PLANOS PDF</t>
  </si>
  <si>
    <t>Aplica</t>
  </si>
  <si>
    <t>34500 - 208-120</t>
  </si>
  <si>
    <t>DXF</t>
  </si>
  <si>
    <t xml:space="preserve">PLANOS EN DXF </t>
  </si>
  <si>
    <t>34500 - 380-220</t>
  </si>
  <si>
    <t>RI</t>
  </si>
  <si>
    <t>34500 - 220-127</t>
  </si>
  <si>
    <t>RC</t>
  </si>
  <si>
    <t>REVISIÓN DE CORRECCIONES</t>
  </si>
  <si>
    <t>34500 - 440-254</t>
  </si>
  <si>
    <t>RA</t>
  </si>
  <si>
    <t>REVISIÓN PARA  ACTUALIZACIÓN</t>
  </si>
  <si>
    <t>34500 - 460-266</t>
  </si>
  <si>
    <t>480-277</t>
  </si>
  <si>
    <t>RP</t>
  </si>
  <si>
    <t>REVISIÓN de PROVISIONAL</t>
  </si>
  <si>
    <t>34500 - 480-277</t>
  </si>
  <si>
    <t>600-347</t>
  </si>
  <si>
    <t>F1</t>
  </si>
  <si>
    <t>FACTURA PRIMERA REVISIÓN</t>
  </si>
  <si>
    <t>34500 - 600-347</t>
  </si>
  <si>
    <t>13200-7600</t>
  </si>
  <si>
    <t>F2</t>
  </si>
  <si>
    <t>FACTURA SEGUNDA Y MAS REVISIÓNES</t>
  </si>
  <si>
    <t>34500 - 13200-7600</t>
  </si>
  <si>
    <t>34500 - 13200</t>
  </si>
  <si>
    <t>OTRO</t>
  </si>
  <si>
    <t>MUNICIPIOS POR ZONA EBSA 2020</t>
  </si>
  <si>
    <t>No</t>
  </si>
  <si>
    <t>MUNICIPIOS </t>
  </si>
  <si>
    <t>ZONA </t>
  </si>
  <si>
    <t>DPTO.</t>
  </si>
  <si>
    <t>CODIGO</t>
  </si>
  <si>
    <t xml:space="preserve">Residencial </t>
  </si>
  <si>
    <t>Aguazul</t>
  </si>
  <si>
    <t> Casanare</t>
  </si>
  <si>
    <t>Comercial</t>
  </si>
  <si>
    <t>Albania</t>
  </si>
  <si>
    <t> Occidente</t>
  </si>
  <si>
    <t>Industrial</t>
  </si>
  <si>
    <t>Almeida</t>
  </si>
  <si>
    <t> Oriente</t>
  </si>
  <si>
    <t>Provisional</t>
  </si>
  <si>
    <t>Aquitania</t>
  </si>
  <si>
    <t> Sugamuxi</t>
  </si>
  <si>
    <t>Oficial</t>
  </si>
  <si>
    <t>Arcabuco</t>
  </si>
  <si>
    <t> Ricaurte</t>
  </si>
  <si>
    <t>Alumbrado Publico</t>
  </si>
  <si>
    <t>Barranca de Upia</t>
  </si>
  <si>
    <t>Otra</t>
  </si>
  <si>
    <t>Belen</t>
  </si>
  <si>
    <t> Tundama</t>
  </si>
  <si>
    <t>Berbeo</t>
  </si>
  <si>
    <t>Centro</t>
  </si>
  <si>
    <t>Beteitiva</t>
  </si>
  <si>
    <t>TIPO</t>
  </si>
  <si>
    <t>Boavita</t>
  </si>
  <si>
    <t> Norte</t>
  </si>
  <si>
    <t>PERMANENTE</t>
  </si>
  <si>
    <t>Proyecto con medida directa</t>
  </si>
  <si>
    <t>Boyaca</t>
  </si>
  <si>
    <t>PROVISIONAL</t>
  </si>
  <si>
    <t>Briceño</t>
  </si>
  <si>
    <t>ACTUALIZACIÓN</t>
  </si>
  <si>
    <t>Buena vista</t>
  </si>
  <si>
    <t>Busbanza</t>
  </si>
  <si>
    <t>Caldas</t>
  </si>
  <si>
    <t>Campo Hermoso</t>
  </si>
  <si>
    <t>Carcasí</t>
  </si>
  <si>
    <t>TIPO I</t>
  </si>
  <si>
    <t>TIPO II</t>
  </si>
  <si>
    <t>TIPO III</t>
  </si>
  <si>
    <t>TIPO IV</t>
  </si>
  <si>
    <t>TIPO V</t>
  </si>
  <si>
    <t>TIPO VI</t>
  </si>
  <si>
    <t>Cerinza</t>
  </si>
  <si>
    <t>Proyecto con medida semidirecta /indirecta (Revisión x pérdidas)</t>
  </si>
  <si>
    <t>ERROR</t>
  </si>
  <si>
    <t>Chameza</t>
  </si>
  <si>
    <t>Provisional con medida directa</t>
  </si>
  <si>
    <t>Provisional con medida semidirecta /indirecta (Revisión x pérdias)</t>
  </si>
  <si>
    <t>Chinavita</t>
  </si>
  <si>
    <t>Actualización Proyecto con medida directa</t>
  </si>
  <si>
    <t>Actualización Proyecto con medida semidirecta/ Indirecta (Revisión por pérdidas)</t>
  </si>
  <si>
    <t>Chiquinquira</t>
  </si>
  <si>
    <t>Chiquiza</t>
  </si>
  <si>
    <t>Chiscas</t>
  </si>
  <si>
    <t>Chita</t>
  </si>
  <si>
    <t>I-DOCUMENTACIÓN LEGAL Y PROCEDIMENTAL</t>
  </si>
  <si>
    <t>I)-DOCUMENTACIÓN LEGAL Y PROCEDIMENTAL. (5Mb Máximo)</t>
  </si>
  <si>
    <t>Chitaraque</t>
  </si>
  <si>
    <t>1. Disponibilidad de servicio vigente.</t>
  </si>
  <si>
    <t>Chivata</t>
  </si>
  <si>
    <t>Formatos 1  y 2 RETIE ,3 y 4 RETILAP (Los que le aplique según diseño)</t>
  </si>
  <si>
    <t>2. Formatos 1  y 2 RETIE ,3 y 4 RETILAP (Los que le aplique según diseño)</t>
  </si>
  <si>
    <t>Chivor</t>
  </si>
  <si>
    <t>3. Respuesta por operador de red con datos para coordinación de protecciones.</t>
  </si>
  <si>
    <t>Cienega</t>
  </si>
  <si>
    <t>Respuesta del operador de red de datos de corrientes de cortocircuito.</t>
  </si>
  <si>
    <t>4. Respuesta del operador de red de datos de corrientes de cortocircuito.</t>
  </si>
  <si>
    <t>Cocuy</t>
  </si>
  <si>
    <t>Copia de Tarjeta profesional de diseñador.</t>
  </si>
  <si>
    <t>5. Copia de Tarjeta profesional de diseñador.</t>
  </si>
  <si>
    <t>Cómbita</t>
  </si>
  <si>
    <t>Copia de Cedula de ciudadania de diseñador</t>
  </si>
  <si>
    <t>6. Copia de Cedula de ciudadania de diseñador</t>
  </si>
  <si>
    <t>Coper</t>
  </si>
  <si>
    <t>Comprobante pago de factura por derechos de revisión</t>
  </si>
  <si>
    <t>7. Comprobante pago de factura por derechos de revisión</t>
  </si>
  <si>
    <t>Corrales</t>
  </si>
  <si>
    <t>Declaración de cumplimiento de diseño RETIE debidamente firmada por diseñador y propietario</t>
  </si>
  <si>
    <t>8. Declaración de cumplimiento de diseño RETIE debidamente firmada por diseñador y propietario</t>
  </si>
  <si>
    <t>Covarachia</t>
  </si>
  <si>
    <t>Declaración de cumplimiento de diseño RETILAP (cuando aplique) firmado por diseñador y propietario</t>
  </si>
  <si>
    <t>9. Declaración de cumplimiento de diseño RETILAP (cuando aplique) firmado por diseñador y propietario</t>
  </si>
  <si>
    <t>Cubará</t>
  </si>
  <si>
    <t>Licencia de construcción o justificación de no aplicación de la misma y donde se evidencie el cumplimiento de distancias de seguridad respecto a las redes eléctricas.</t>
  </si>
  <si>
    <t>10. Licencia de construcción o justificación de no aplicación de la misma y donde se evidencie el cumplimiento de distancias de seguridad respecto a las redes eléctricas.</t>
  </si>
  <si>
    <t>Cucaita</t>
  </si>
  <si>
    <t>Permiso de instalación para antenas de comunicación por parte de la entidad competente (cuando aplique)</t>
  </si>
  <si>
    <t>11. Permiso de instalación para antenas de comunicación por parte de la entidad competente (cuando aplique)</t>
  </si>
  <si>
    <t>Cuitiva</t>
  </si>
  <si>
    <t>Licencia ambiental (proyectos de explotación minera)</t>
  </si>
  <si>
    <t>12. Licencia ambiental (proyectos de explotación minera)</t>
  </si>
  <si>
    <t>Duitama</t>
  </si>
  <si>
    <t>Documento de permiso de paso de redes o servidumbre (cuando aplique)</t>
  </si>
  <si>
    <t>13. Documento de permiso de paso de redes o servidumbre (cuando aplique)</t>
  </si>
  <si>
    <t>El Espino</t>
  </si>
  <si>
    <t xml:space="preserve">Carta de autorización propietario a diseñador firmado </t>
  </si>
  <si>
    <t xml:space="preserve">14. Carta de autorización propietario a diseñador firmado </t>
  </si>
  <si>
    <t>Firavitoba</t>
  </si>
  <si>
    <t>Diligenciamiento HABEAS DATA</t>
  </si>
  <si>
    <t>15. Diligenciamiento HABEAS DATA (N.A)</t>
  </si>
  <si>
    <t>Floresta</t>
  </si>
  <si>
    <t xml:space="preserve">  II-MEMORIAS DE CÁLCULO DEBIDAMEMNTE FIRMADAS</t>
  </si>
  <si>
    <t xml:space="preserve">  II)-MEMORIAS DE CÁLCULO DEBIDAMEMNTE FIRMADAS. (5Mbit Máximo)</t>
  </si>
  <si>
    <t>Gachantiva</t>
  </si>
  <si>
    <t>Memorias de cálculo : en la última página anexar matricula profesional de diseñador</t>
  </si>
  <si>
    <t>16. Memorias de cálculo : en la última página anexar matricula profesional de diseñador</t>
  </si>
  <si>
    <t>Gambita</t>
  </si>
  <si>
    <t>III-PLANO EN PDF, debidamente firmado</t>
  </si>
  <si>
    <t>III)-PLANOS EN PDF, debidamente firmados (máximo 5Mb )</t>
  </si>
  <si>
    <t>Gameza</t>
  </si>
  <si>
    <t>Planos de redes en formato PDF cumpliendo los formatos, convenciones, distribución de redes, detalles, escalas definidas en la NORMA para el diseño y construcción de Diseños de EBSA
Firmado por diseñador</t>
  </si>
  <si>
    <t>17. Planos de redes en formato PDF cumpliendo los formatos, convenciones, distribución de redes, detalles, escalas definidas en la NORMA para el diseño y construcción de Diseños de EBSA
Firmado por diseñador</t>
  </si>
  <si>
    <t>Garagoa</t>
  </si>
  <si>
    <t>IV-PLANO EN DWG (REDES), debidamente firmado</t>
  </si>
  <si>
    <t>IV)-PLANO EN DWG (REDES de M.T. y B.T.), debidamente firmado. (Máximo 5Mb)</t>
  </si>
  <si>
    <t>Guacamayas</t>
  </si>
  <si>
    <t>Planos de redes EN DWG con redes existentes y proyectadas en M.T.y B. T.;  así como la ubicación de transformador, acometida y medida del proyecto, sin rótulos  (geoposicionadas en coordendas planas cumpliendo MAGNA SIRGAS)</t>
  </si>
  <si>
    <t>19. Planos de redes EN DWG con redes existentes y proyectadas en M.T.y B. T.;  así como la ubicación de transformador, acometida y medida del proyecto, sin rótulos  (geoposicionadas en coordendas planas cumpliendo MAGNA SIRGAS)</t>
  </si>
  <si>
    <t>Guateque</t>
  </si>
  <si>
    <t>Guayatá</t>
  </si>
  <si>
    <t>Guican</t>
  </si>
  <si>
    <t>Plano de unifilar por separado y sus detalles especificos</t>
  </si>
  <si>
    <t>Hato Corozal</t>
  </si>
  <si>
    <t>Iza</t>
  </si>
  <si>
    <t>Jenesano</t>
  </si>
  <si>
    <t>Jerico</t>
  </si>
  <si>
    <t>Jesus Maria</t>
  </si>
  <si>
    <t>La Capilla</t>
  </si>
  <si>
    <t>La Salina</t>
  </si>
  <si>
    <t>La Uvita</t>
  </si>
  <si>
    <t>La Victoria</t>
  </si>
  <si>
    <t>Labranzagrande</t>
  </si>
  <si>
    <t>Macanal</t>
  </si>
  <si>
    <t>Maní</t>
  </si>
  <si>
    <t>Maracambita</t>
  </si>
  <si>
    <t>Maripí</t>
  </si>
  <si>
    <t>Miraflores</t>
  </si>
  <si>
    <t>Mongua</t>
  </si>
  <si>
    <t>Mongui</t>
  </si>
  <si>
    <t>Moniquira</t>
  </si>
  <si>
    <t>Monterrey</t>
  </si>
  <si>
    <t>Motavita</t>
  </si>
  <si>
    <t>Muzo</t>
  </si>
  <si>
    <t>Nobsa</t>
  </si>
  <si>
    <t>Nuevo Colon</t>
  </si>
  <si>
    <t>Nunchia</t>
  </si>
  <si>
    <t>Oicata</t>
  </si>
  <si>
    <t>Orocue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</si>
  <si>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</si>
  <si>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</si>
  <si>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</si>
  <si>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</si>
  <si>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</si>
  <si>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</si>
  <si>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</si>
  <si>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</si>
  <si>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Ariporo</t>
  </si>
  <si>
    <t>Paz del Rio</t>
  </si>
  <si>
    <t>Pesca</t>
  </si>
  <si>
    <t>Pisba</t>
  </si>
  <si>
    <t>Pore</t>
  </si>
  <si>
    <t>Puerto Boyacá</t>
  </si>
  <si>
    <t>Quipama</t>
  </si>
  <si>
    <t>Ramiriquí</t>
  </si>
  <si>
    <t>Ráquira</t>
  </si>
  <si>
    <t>Recetor</t>
  </si>
  <si>
    <t>Rondón</t>
  </si>
  <si>
    <t>Sabanalarga</t>
  </si>
  <si>
    <t>Saboyá</t>
  </si>
  <si>
    <t>Sácama</t>
  </si>
  <si>
    <t>Sáchica</t>
  </si>
  <si>
    <t>Samacá</t>
  </si>
  <si>
    <t>San Eduardo</t>
  </si>
  <si>
    <t>San José de Pare</t>
  </si>
  <si>
    <t>San Luis de Gaceno</t>
  </si>
  <si>
    <t>San Luis de Palenque</t>
  </si>
  <si>
    <t>San Mateo</t>
  </si>
  <si>
    <t>San Pablo de Borbur</t>
  </si>
  <si>
    <t>Santa Maria</t>
  </si>
  <si>
    <t>Santa Rosa de Viterbo</t>
  </si>
  <si>
    <t>Santa Sofía</t>
  </si>
  <si>
    <t>Santana</t>
  </si>
  <si>
    <t>Sativanorte</t>
  </si>
  <si>
    <t>Sativasur</t>
  </si>
  <si>
    <t>Siachoque</t>
  </si>
  <si>
    <t>Soatá</t>
  </si>
  <si>
    <t>Socha</t>
  </si>
  <si>
    <t>Socotá</t>
  </si>
  <si>
    <t>Sogamoso</t>
  </si>
  <si>
    <t>Somondoco</t>
  </si>
  <si>
    <t>Sora</t>
  </si>
  <si>
    <t>Soracá</t>
  </si>
  <si>
    <t>Sotaquirá</t>
  </si>
  <si>
    <t>Susacon</t>
  </si>
  <si>
    <t>Sutamarchan</t>
  </si>
  <si>
    <t>Sutatenza</t>
  </si>
  <si>
    <t>Támara</t>
  </si>
  <si>
    <t>Tasco</t>
  </si>
  <si>
    <t>Tauramena</t>
  </si>
  <si>
    <t>Tenza</t>
  </si>
  <si>
    <t>Tibaná</t>
  </si>
  <si>
    <t>Tibasosa</t>
  </si>
  <si>
    <t>Tinjacá</t>
  </si>
  <si>
    <t>Tipacoque</t>
  </si>
  <si>
    <t>Toca</t>
  </si>
  <si>
    <t>Togüi</t>
  </si>
  <si>
    <t>Topaga</t>
  </si>
  <si>
    <t>Tota</t>
  </si>
  <si>
    <t>Trinidad</t>
  </si>
  <si>
    <t>Tunja</t>
  </si>
  <si>
    <t>Tunungua</t>
  </si>
  <si>
    <t>Turmeque</t>
  </si>
  <si>
    <t>Tuta</t>
  </si>
  <si>
    <t>Tutazá</t>
  </si>
  <si>
    <t>Ubalá</t>
  </si>
  <si>
    <t>Umbita</t>
  </si>
  <si>
    <t>Ventaquemada</t>
  </si>
  <si>
    <t>Villa Nueva</t>
  </si>
  <si>
    <t>Viracacha</t>
  </si>
  <si>
    <t>Yopal</t>
  </si>
  <si>
    <t>Zetaquira</t>
  </si>
  <si>
    <t>CEDULA</t>
  </si>
  <si>
    <t>Los proyectos con firma digital certificada, no  requieren presentación en físico, no deben tener restricciones y cada documento no debe pasar  la capacidad (5Mbit).</t>
  </si>
  <si>
    <t>Si el proyecto es para actualización y no tuvo cambios al diseño inicial, se debe dejar esta acotación en la casilla siguiente, crear carta aplicando formato y complementar la documentación legal y procedimental (Disponibilidad actualizada y comprobante de pago).</t>
  </si>
  <si>
    <t>TRÁMITE</t>
  </si>
  <si>
    <t xml:space="preserve">NOTA 1: </t>
  </si>
  <si>
    <t>Nota 2:</t>
  </si>
  <si>
    <t>Nivel de tensión (RETIE 2013) Ultima A</t>
  </si>
  <si>
    <t xml:space="preserve"> TIPO</t>
  </si>
  <si>
    <t>Banco:</t>
  </si>
  <si>
    <t>Recibido ó rad No:</t>
  </si>
  <si>
    <t>Sistemas con tensión nominal &gt;= a 1KV y &lt;  de 30KV</t>
  </si>
  <si>
    <t>Sistemas con tensión nominal &gt;= a 1KV y &lt;  de 57KV con medida directa</t>
  </si>
  <si>
    <t>Sistemas con tensión nominal &gt;= a 1KV y &lt;  de 57KV con medida semidirecta/indirecta</t>
  </si>
  <si>
    <t>Provisional  con tensión nominal &gt;= a 1KV y &lt;  de 57KV con medida directa</t>
  </si>
  <si>
    <t>Provisional  con tensión nominal &gt;= a 1KV y &lt;  de 57KV con medida semidirecta/indirecta</t>
  </si>
  <si>
    <t>Actualización con tensión nominal &gt;= a 1KV y &lt;  de 57KV con medida semidirecta/indirecta</t>
  </si>
  <si>
    <t>Actualización con tensión nominal &gt;= a 1KV y &lt;  de 57KV con medida directa</t>
  </si>
  <si>
    <t>Sistemas con tensión nominal &gt;= a 30KV y &lt;  de 57KV</t>
  </si>
  <si>
    <t>MBT</t>
  </si>
  <si>
    <t>BT</t>
  </si>
  <si>
    <t>MT</t>
  </si>
  <si>
    <t>AT</t>
  </si>
  <si>
    <t>EAT</t>
  </si>
  <si>
    <t xml:space="preserve">Sistemas con tensión nominal &lt; a 25V </t>
  </si>
  <si>
    <t xml:space="preserve">Sistemas con tensión nominal &gt;= a 25V y &lt;  de 1000V </t>
  </si>
  <si>
    <t xml:space="preserve">Sistemas con tensión nominal &gt;= a 1KV y &lt;  de 57KV </t>
  </si>
  <si>
    <t xml:space="preserve">Sistemas con tensión nominal &gt;= a 57KV y &lt;  de 230V </t>
  </si>
  <si>
    <t xml:space="preserve">Sistemas con tensión nominal &gt;=  230KV </t>
  </si>
  <si>
    <t>No de disponibilidad: SIEC ENT</t>
  </si>
  <si>
    <t>Datos del diseñador</t>
  </si>
  <si>
    <t>Tramite a realizar</t>
  </si>
  <si>
    <t>Plantilla de títulos para envío de información y solicitud de facturas,  vía correo (EMAIL)</t>
  </si>
  <si>
    <t>Prerrequisitos del diseño</t>
  </si>
  <si>
    <t>Datos técnicos del diseño a radicar</t>
  </si>
  <si>
    <t>Ubicación del proyecto</t>
  </si>
  <si>
    <t>Radicado anterior (Sí o No)</t>
  </si>
  <si>
    <t>Verifique la  Información solicitada de la casilla derecha del excel; para evitar devolución de su proyecto y pase este documento en pdf para radicar.</t>
  </si>
  <si>
    <t>Ing. Hermes Herrera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</si>
</sst>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[$-F800]dddd\,\ mmmm\ dd\,\ yyyy"/>
    <numFmt numFmtId="166" formatCode="&quot;$&quot;\ #,##0.00"/>
    <numFmt numFmtId="167" formatCode="_-&quot;$&quot;\ * #,##0_-;\-&quot;$&quot;\ * #,##0_-;_-&quot;$&quot;\ * &quot;-&quot;??_-;_-@_-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0" tint="-0.249977111117893"/>
      <name val="Arial"/>
      <family val="2"/>
    </font>
    <font>
      <sz val="12"/>
      <color theme="0" tint="-0.499984740745262"/>
      <name val="Arial Black"/>
      <family val="2"/>
    </font>
    <font>
      <b/>
      <sz val="12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b/>
      <sz val="11"/>
      <color theme="9" tint="-0.249977111117893"/>
      <name val="Arial"/>
      <family val="2"/>
    </font>
    <font>
      <sz val="12"/>
      <color theme="9" tint="-0.249977111117893"/>
      <name val="Arial"/>
      <family val="2"/>
    </font>
    <font>
      <sz val="10"/>
      <color theme="0" tint="-0.34998626667073579"/>
      <name val="Arial"/>
      <family val="2"/>
    </font>
    <font>
      <sz val="12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0"/>
      <color theme="7" tint="0.39997558519241921"/>
      <name val="Arial"/>
      <family val="2"/>
    </font>
    <font>
      <u/>
      <sz val="11"/>
      <color theme="10"/>
      <name val="Calibri"/>
      <family val="2"/>
      <scheme val="minor"/>
    </font>
    <font>
      <b/>
      <i/>
      <sz val="12"/>
      <color theme="0" tint="-0.34998626667073579"/>
      <name val="Arial"/>
      <family val="2"/>
    </font>
    <font>
      <b/>
      <sz val="12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2"/>
      <color theme="1"/>
      <name val="Arial"/>
      <family val="2"/>
    </font>
    <font>
      <b/>
      <sz val="14"/>
      <color theme="0" tint="-0.34998626667073579"/>
      <name val="Times New Roman"/>
      <family val="1"/>
    </font>
    <font>
      <sz val="10"/>
      <color theme="0" tint="-0.34998626667073579"/>
      <name val="Aharoni"/>
    </font>
    <font>
      <b/>
      <sz val="10"/>
      <color theme="0" tint="-0.34998626667073579"/>
      <name val="Times New Roman"/>
      <family val="1"/>
    </font>
    <font>
      <b/>
      <sz val="12"/>
      <color theme="0" tint="-0.34998626667073579"/>
      <name val="Times New Roman"/>
      <family val="1"/>
    </font>
    <font>
      <b/>
      <sz val="14"/>
      <color theme="0" tint="-0.34998626667073579"/>
      <name val="Calibri"/>
      <family val="2"/>
      <scheme val="minor"/>
    </font>
    <font>
      <sz val="16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6"/>
      <color theme="0" tint="-0.34998626667073579"/>
      <name val="Arial"/>
      <family val="2"/>
    </font>
    <font>
      <sz val="12"/>
      <color theme="0" tint="-0.34998626667073579"/>
      <name val="Arial"/>
      <family val="2"/>
    </font>
    <font>
      <sz val="10"/>
      <color theme="9" tint="-0.249977111117893"/>
      <name val="Arial"/>
      <family val="2"/>
    </font>
    <font>
      <sz val="10"/>
      <color theme="5"/>
      <name val="Arial"/>
      <family val="2"/>
    </font>
    <font>
      <b/>
      <u/>
      <sz val="10"/>
      <color theme="9" tint="-0.249977111117893"/>
      <name val="Arial"/>
      <family val="2"/>
    </font>
    <font>
      <sz val="10"/>
      <color rgb="FFFF0000"/>
      <name val="Arial"/>
      <family val="2"/>
    </font>
    <font>
      <b/>
      <sz val="12"/>
      <color theme="9" tint="-0.499984740745262"/>
      <name val="Arial"/>
      <family val="2"/>
    </font>
    <font>
      <b/>
      <i/>
      <sz val="8"/>
      <color theme="1"/>
      <name val="Arial"/>
      <family val="2"/>
    </font>
    <font>
      <b/>
      <i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229">
    <xf numFmtId="0" fontId="0" fillId="0" borderId="0" xfId="0"/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indent="1"/>
      <protection locked="0"/>
    </xf>
    <xf numFmtId="0" fontId="21" fillId="0" borderId="0" xfId="0" applyFont="1" applyAlignment="1" applyProtection="1">
      <alignment horizont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8" xfId="0" applyFont="1" applyBorder="1" applyAlignment="1">
      <alignment vertical="center"/>
    </xf>
    <xf numFmtId="164" fontId="13" fillId="0" borderId="0" xfId="2" applyFont="1" applyFill="1" applyBorder="1" applyAlignment="1" applyProtection="1">
      <alignment vertical="center"/>
    </xf>
    <xf numFmtId="0" fontId="10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 inden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wrapText="1"/>
      <protection locked="0"/>
    </xf>
    <xf numFmtId="0" fontId="27" fillId="0" borderId="0" xfId="0" applyFont="1" applyAlignment="1" applyProtection="1">
      <alignment horizontal="center" wrapText="1"/>
      <protection locked="0"/>
    </xf>
    <xf numFmtId="0" fontId="24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horizontal="center" vertical="center" readingOrder="1"/>
      <protection locked="0"/>
    </xf>
    <xf numFmtId="0" fontId="34" fillId="0" borderId="0" xfId="0" applyFont="1" applyAlignment="1" applyProtection="1">
      <alignment horizontal="center" vertical="center" readingOrder="1"/>
      <protection locked="0"/>
    </xf>
    <xf numFmtId="0" fontId="35" fillId="0" borderId="0" xfId="0" applyFont="1" applyAlignment="1" applyProtection="1">
      <alignment horizontal="center" vertical="center" wrapText="1" readingOrder="1"/>
      <protection locked="0"/>
    </xf>
    <xf numFmtId="0" fontId="36" fillId="0" borderId="0" xfId="0" applyFont="1" applyAlignment="1" applyProtection="1">
      <alignment horizontal="center" vertical="center" readingOrder="1"/>
      <protection locked="0"/>
    </xf>
    <xf numFmtId="0" fontId="37" fillId="0" borderId="0" xfId="0" applyFont="1" applyAlignment="1" applyProtection="1">
      <alignment textRotation="45" wrapText="1"/>
      <protection locked="0"/>
    </xf>
    <xf numFmtId="0" fontId="37" fillId="0" borderId="0" xfId="0" applyFont="1" applyAlignment="1" applyProtection="1">
      <alignment vertical="center" textRotation="45" wrapText="1"/>
      <protection locked="0"/>
    </xf>
    <xf numFmtId="0" fontId="34" fillId="0" borderId="0" xfId="0" applyFont="1" applyAlignment="1" applyProtection="1">
      <alignment horizontal="center" vertical="center" wrapText="1" readingOrder="1"/>
      <protection locked="0"/>
    </xf>
    <xf numFmtId="0" fontId="39" fillId="0" borderId="0" xfId="0" applyFont="1" applyProtection="1">
      <protection locked="0"/>
    </xf>
    <xf numFmtId="0" fontId="39" fillId="0" borderId="0" xfId="0" applyFont="1" applyAlignment="1" applyProtection="1">
      <alignment horizontal="center"/>
      <protection locked="0"/>
    </xf>
    <xf numFmtId="0" fontId="40" fillId="0" borderId="0" xfId="0" applyFont="1" applyAlignment="1" applyProtection="1">
      <alignment horizontal="center" wrapText="1"/>
      <protection locked="0"/>
    </xf>
    <xf numFmtId="0" fontId="41" fillId="0" borderId="0" xfId="0" applyFont="1" applyAlignment="1" applyProtection="1">
      <alignment horizontal="center" wrapText="1"/>
      <protection locked="0"/>
    </xf>
    <xf numFmtId="0" fontId="11" fillId="0" borderId="12" xfId="0" applyFont="1" applyBorder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 indent="1"/>
    </xf>
    <xf numFmtId="0" fontId="9" fillId="0" borderId="3" xfId="0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42" fillId="0" borderId="0" xfId="0" applyFont="1" applyAlignment="1" applyProtection="1">
      <alignment vertical="center"/>
      <protection locked="0"/>
    </xf>
    <xf numFmtId="0" fontId="6" fillId="0" borderId="12" xfId="0" applyFont="1" applyBorder="1" applyAlignment="1">
      <alignment horizontal="left" vertical="center" indent="1"/>
    </xf>
    <xf numFmtId="0" fontId="6" fillId="0" borderId="12" xfId="0" applyFont="1" applyBorder="1" applyAlignment="1">
      <alignment vertical="center"/>
    </xf>
    <xf numFmtId="0" fontId="7" fillId="0" borderId="12" xfId="0" applyFont="1" applyBorder="1" applyAlignment="1">
      <alignment horizontal="left" vertical="center" indent="1"/>
    </xf>
    <xf numFmtId="0" fontId="28" fillId="0" borderId="20" xfId="0" applyFont="1" applyBorder="1" applyAlignment="1">
      <alignment horizontal="center" vertical="center"/>
    </xf>
    <xf numFmtId="0" fontId="43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left" vertical="center" indent="1"/>
      <protection locked="0"/>
    </xf>
    <xf numFmtId="0" fontId="32" fillId="0" borderId="6" xfId="0" applyFont="1" applyBorder="1" applyAlignment="1" applyProtection="1">
      <alignment horizontal="center" vertical="center" wrapText="1"/>
      <protection hidden="1"/>
    </xf>
    <xf numFmtId="0" fontId="45" fillId="0" borderId="0" xfId="0" applyFont="1" applyAlignment="1" applyProtection="1">
      <alignment vertical="center"/>
      <protection locked="0"/>
    </xf>
    <xf numFmtId="14" fontId="17" fillId="0" borderId="3" xfId="0" applyNumberFormat="1" applyFont="1" applyBorder="1" applyAlignment="1" applyProtection="1">
      <alignment vertical="center"/>
      <protection locked="0"/>
    </xf>
    <xf numFmtId="0" fontId="19" fillId="0" borderId="3" xfId="0" applyFont="1" applyBorder="1" applyAlignment="1">
      <alignment vertical="center"/>
    </xf>
    <xf numFmtId="0" fontId="20" fillId="0" borderId="3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left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1" fontId="17" fillId="0" borderId="3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4" fillId="0" borderId="9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18" xfId="0" applyFont="1" applyBorder="1" applyAlignment="1">
      <alignment vertical="center"/>
    </xf>
    <xf numFmtId="0" fontId="17" fillId="0" borderId="3" xfId="0" applyFont="1" applyBorder="1" applyAlignment="1" applyProtection="1">
      <alignment vertical="center"/>
      <protection locked="0"/>
    </xf>
    <xf numFmtId="0" fontId="7" fillId="0" borderId="0" xfId="0" applyFont="1" applyAlignment="1">
      <alignment horizontal="left" vertical="center" indent="1"/>
    </xf>
    <xf numFmtId="0" fontId="10" fillId="0" borderId="0" xfId="0" applyFont="1" applyAlignment="1">
      <alignment horizontal="right" vertical="center" indent="1"/>
    </xf>
    <xf numFmtId="0" fontId="2" fillId="0" borderId="7" xfId="0" applyFont="1" applyBorder="1" applyAlignment="1" applyProtection="1">
      <alignment horizontal="left" vertical="center" indent="1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indent="1"/>
    </xf>
    <xf numFmtId="167" fontId="18" fillId="0" borderId="3" xfId="4" applyNumberFormat="1" applyFont="1" applyBorder="1" applyAlignment="1" applyProtection="1">
      <alignment horizontal="left" vertical="center" indent="1"/>
      <protection locked="0"/>
    </xf>
    <xf numFmtId="0" fontId="13" fillId="0" borderId="3" xfId="0" applyFont="1" applyBorder="1" applyAlignment="1">
      <alignment horizontal="right" vertical="center" wrapText="1"/>
    </xf>
    <xf numFmtId="0" fontId="32" fillId="0" borderId="6" xfId="0" applyFont="1" applyBorder="1" applyAlignment="1" applyProtection="1">
      <alignment horizontal="center" vertical="center" wrapText="1" readingOrder="1"/>
      <protection locked="0"/>
    </xf>
    <xf numFmtId="0" fontId="32" fillId="0" borderId="0" xfId="0" applyFont="1" applyAlignment="1" applyProtection="1">
      <alignment horizontal="center" vertical="center" wrapText="1" readingOrder="1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29" fillId="2" borderId="6" xfId="0" applyFont="1" applyFill="1" applyBorder="1" applyAlignment="1">
      <alignment horizontal="center" vertical="center" wrapText="1" readingOrder="1"/>
    </xf>
    <xf numFmtId="0" fontId="30" fillId="2" borderId="6" xfId="0" applyFont="1" applyFill="1" applyBorder="1" applyAlignment="1">
      <alignment horizontal="center" vertical="center" wrapText="1" readingOrder="1"/>
    </xf>
    <xf numFmtId="0" fontId="47" fillId="0" borderId="6" xfId="0" applyFont="1" applyBorder="1" applyAlignment="1" applyProtection="1">
      <alignment horizontal="center" vertical="center" wrapText="1" readingOrder="1"/>
      <protection hidden="1"/>
    </xf>
    <xf numFmtId="1" fontId="19" fillId="0" borderId="3" xfId="0" applyNumberFormat="1" applyFont="1" applyBorder="1" applyAlignment="1" applyProtection="1">
      <alignment vertical="center"/>
      <protection locked="0"/>
    </xf>
    <xf numFmtId="0" fontId="4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46" fillId="0" borderId="23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1" fontId="18" fillId="0" borderId="3" xfId="0" applyNumberFormat="1" applyFont="1" applyBorder="1" applyAlignment="1" applyProtection="1">
      <alignment horizontal="center" vertical="center"/>
      <protection locked="0"/>
    </xf>
    <xf numFmtId="1" fontId="18" fillId="0" borderId="9" xfId="0" applyNumberFormat="1" applyFont="1" applyBorder="1" applyAlignment="1" applyProtection="1">
      <alignment horizontal="center" vertical="center"/>
      <protection locked="0"/>
    </xf>
    <xf numFmtId="1" fontId="17" fillId="0" borderId="6" xfId="0" applyNumberFormat="1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7" xfId="0" applyFont="1" applyBorder="1" applyAlignment="1" applyProtection="1">
      <alignment horizontal="left" vertical="center" wrapText="1"/>
      <protection locked="0"/>
    </xf>
    <xf numFmtId="0" fontId="17" fillId="0" borderId="14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18" xfId="0" applyFont="1" applyBorder="1" applyAlignment="1" applyProtection="1">
      <alignment horizontal="left" vertical="center" wrapText="1"/>
      <protection locked="0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17" fillId="0" borderId="9" xfId="0" applyFont="1" applyBorder="1" applyAlignment="1" applyProtection="1">
      <alignment horizontal="left" vertical="center" wrapText="1"/>
      <protection locked="0"/>
    </xf>
    <xf numFmtId="0" fontId="13" fillId="0" borderId="8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0" fillId="0" borderId="8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18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1" fontId="17" fillId="0" borderId="3" xfId="0" applyNumberFormat="1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44" fillId="0" borderId="3" xfId="0" applyFont="1" applyBorder="1" applyAlignment="1" applyProtection="1">
      <alignment horizontal="center" vertical="center"/>
      <protection locked="0"/>
    </xf>
    <xf numFmtId="0" fontId="44" fillId="0" borderId="9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center"/>
      <protection locked="0"/>
    </xf>
    <xf numFmtId="0" fontId="29" fillId="2" borderId="6" xfId="0" applyFont="1" applyFill="1" applyBorder="1" applyAlignment="1">
      <alignment horizontal="center" vertical="center" wrapText="1" readingOrder="1"/>
    </xf>
    <xf numFmtId="1" fontId="32" fillId="0" borderId="6" xfId="0" applyNumberFormat="1" applyFont="1" applyBorder="1" applyAlignment="1" applyProtection="1">
      <alignment horizontal="center" vertical="center"/>
      <protection hidden="1"/>
    </xf>
    <xf numFmtId="0" fontId="48" fillId="0" borderId="6" xfId="0" applyFont="1" applyBorder="1" applyAlignment="1" applyProtection="1">
      <alignment horizontal="center" vertical="center" wrapText="1" readingOrder="1"/>
      <protection hidden="1"/>
    </xf>
    <xf numFmtId="0" fontId="31" fillId="2" borderId="6" xfId="0" applyFont="1" applyFill="1" applyBorder="1" applyAlignment="1">
      <alignment horizontal="center" vertical="center" wrapText="1" readingOrder="1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  <protection hidden="1"/>
    </xf>
    <xf numFmtId="0" fontId="17" fillId="0" borderId="18" xfId="0" applyFont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7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 wrapText="1"/>
    </xf>
    <xf numFmtId="0" fontId="20" fillId="0" borderId="3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46" fillId="0" borderId="11" xfId="0" applyFont="1" applyBorder="1" applyAlignment="1">
      <alignment horizontal="left" vertical="center"/>
    </xf>
    <xf numFmtId="165" fontId="17" fillId="0" borderId="4" xfId="0" applyNumberFormat="1" applyFont="1" applyBorder="1" applyAlignment="1" applyProtection="1">
      <alignment horizontal="center" vertical="center"/>
      <protection locked="0"/>
    </xf>
    <xf numFmtId="165" fontId="13" fillId="0" borderId="7" xfId="0" applyNumberFormat="1" applyFont="1" applyBorder="1" applyAlignment="1" applyProtection="1">
      <alignment horizontal="center" vertical="center"/>
      <protection locked="0"/>
    </xf>
    <xf numFmtId="1" fontId="17" fillId="0" borderId="4" xfId="0" applyNumberFormat="1" applyFont="1" applyBorder="1" applyAlignment="1" applyProtection="1">
      <alignment horizontal="center" vertical="center"/>
      <protection locked="0"/>
    </xf>
    <xf numFmtId="1" fontId="17" fillId="0" borderId="5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7" fillId="0" borderId="4" xfId="0" applyFont="1" applyBorder="1" applyAlignment="1" applyProtection="1">
      <alignment horizontal="center" vertical="center"/>
      <protection locked="0"/>
    </xf>
    <xf numFmtId="0" fontId="46" fillId="0" borderId="4" xfId="0" applyFont="1" applyBorder="1" applyAlignment="1" applyProtection="1">
      <alignment horizontal="center" vertical="center"/>
      <protection locked="0"/>
    </xf>
    <xf numFmtId="0" fontId="46" fillId="0" borderId="5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left" vertical="center" wrapText="1"/>
      <protection hidden="1"/>
    </xf>
    <xf numFmtId="0" fontId="17" fillId="0" borderId="9" xfId="0" applyFont="1" applyBorder="1" applyAlignment="1" applyProtection="1">
      <alignment horizontal="left" vertical="center" wrapText="1"/>
      <protection hidden="1"/>
    </xf>
    <xf numFmtId="166" fontId="18" fillId="0" borderId="3" xfId="4" applyNumberFormat="1" applyFont="1" applyFill="1" applyBorder="1" applyAlignment="1" applyProtection="1">
      <alignment horizontal="center" vertical="center" wrapText="1"/>
      <protection locked="0"/>
    </xf>
    <xf numFmtId="166" fontId="18" fillId="0" borderId="9" xfId="4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0" applyFont="1" applyAlignment="1">
      <alignment horizontal="left" vertical="center" wrapText="1"/>
    </xf>
    <xf numFmtId="0" fontId="32" fillId="0" borderId="6" xfId="0" applyFont="1" applyBorder="1" applyAlignment="1" applyProtection="1">
      <alignment horizontal="center" vertical="center" wrapText="1" readingOrder="1"/>
      <protection locked="0"/>
    </xf>
    <xf numFmtId="0" fontId="8" fillId="0" borderId="6" xfId="0" applyFont="1" applyBorder="1" applyAlignment="1">
      <alignment horizontal="center" vertical="center"/>
    </xf>
    <xf numFmtId="0" fontId="46" fillId="0" borderId="8" xfId="0" applyFont="1" applyBorder="1" applyAlignment="1" applyProtection="1">
      <alignment horizontal="left" vertical="center" wrapText="1"/>
      <protection hidden="1"/>
    </xf>
    <xf numFmtId="0" fontId="46" fillId="0" borderId="7" xfId="0" applyFont="1" applyBorder="1" applyAlignment="1" applyProtection="1">
      <alignment horizontal="left" vertical="center" wrapText="1"/>
      <protection hidden="1"/>
    </xf>
    <xf numFmtId="0" fontId="46" fillId="0" borderId="14" xfId="0" applyFont="1" applyBorder="1" applyAlignment="1" applyProtection="1">
      <alignment horizontal="left" vertical="center" wrapText="1"/>
      <protection hidden="1"/>
    </xf>
    <xf numFmtId="0" fontId="46" fillId="0" borderId="2" xfId="0" applyFont="1" applyBorder="1" applyAlignment="1" applyProtection="1">
      <alignment horizontal="left" vertical="center" wrapText="1"/>
      <protection hidden="1"/>
    </xf>
    <xf numFmtId="0" fontId="46" fillId="0" borderId="3" xfId="0" applyFont="1" applyBorder="1" applyAlignment="1" applyProtection="1">
      <alignment horizontal="left" vertical="center" wrapText="1"/>
      <protection hidden="1"/>
    </xf>
    <xf numFmtId="0" fontId="46" fillId="0" borderId="9" xfId="0" applyFont="1" applyBorder="1" applyAlignment="1" applyProtection="1">
      <alignment horizontal="left" vertical="center" wrapText="1"/>
      <protection hidden="1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9" fillId="0" borderId="3" xfId="3" applyFont="1" applyFill="1" applyBorder="1" applyAlignment="1" applyProtection="1">
      <alignment horizontal="left" vertical="center"/>
      <protection locked="0"/>
    </xf>
    <xf numFmtId="0" fontId="19" fillId="0" borderId="3" xfId="0" applyFont="1" applyBorder="1" applyAlignment="1" applyProtection="1">
      <alignment horizontal="left" vertical="center"/>
      <protection locked="0"/>
    </xf>
    <xf numFmtId="0" fontId="19" fillId="0" borderId="9" xfId="0" applyFont="1" applyBorder="1" applyAlignment="1" applyProtection="1">
      <alignment horizontal="left" vertical="center"/>
      <protection locked="0"/>
    </xf>
    <xf numFmtId="0" fontId="19" fillId="0" borderId="4" xfId="3" applyFont="1" applyFill="1" applyBorder="1" applyAlignment="1" applyProtection="1">
      <alignment horizontal="left" vertical="center"/>
      <protection locked="0"/>
    </xf>
    <xf numFmtId="0" fontId="19" fillId="0" borderId="4" xfId="0" applyFont="1" applyBorder="1" applyAlignment="1" applyProtection="1">
      <alignment horizontal="left" vertical="center"/>
      <protection locked="0"/>
    </xf>
    <xf numFmtId="0" fontId="19" fillId="0" borderId="5" xfId="0" applyFont="1" applyBorder="1" applyAlignment="1" applyProtection="1">
      <alignment horizontal="left" vertical="center"/>
      <protection locked="0"/>
    </xf>
  </cellXfs>
  <cellStyles count="5">
    <cellStyle name="Hipervínculo" xfId="3" builtinId="8"/>
    <cellStyle name="Moneda" xfId="4" builtinId="4"/>
    <cellStyle name="Moneda [0]" xfId="2" builtinId="7"/>
    <cellStyle name="Normal" xfId="0" builtinId="0"/>
    <cellStyle name="Normal 2" xfId="1" xr:uid="{09F11AF6-3ED4-4B1B-81C3-C82A59E8C9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274222</xdr:colOff>
      <xdr:row>0</xdr:row>
      <xdr:rowOff>85936</xdr:rowOff>
    </xdr:from>
    <xdr:to>
      <xdr:col>3</xdr:col>
      <xdr:colOff>439022</xdr:colOff>
      <xdr:row>3</xdr:row>
      <xdr:rowOff>175260</xdr:rowOff>
    </xdr:to>
    <xdr:pic>
      <xdr:nvPicPr>
        <xdr:cNvPr id="2" name="Imagen 1" descr="Resultado de imagen para empresa de energia de boyac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222" y="85936"/>
          <a:ext cx="1625697" cy="74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409576</xdr:colOff>
      <xdr:row>108</xdr:row>
      <xdr:rowOff>201757</xdr:rowOff>
    </xdr:from>
    <xdr:to>
      <xdr:col>7</xdr:col>
      <xdr:colOff>20412</xdr:colOff>
      <xdr:row>108</xdr:row>
      <xdr:rowOff>539339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id="{804462D0-0121-49CD-B858-F592D67B4D56}"/>
            </a:ext>
          </a:extLst>
        </xdr:cNvPr>
        <xdr:cNvSpPr/>
      </xdr:nvSpPr>
      <xdr:spPr>
        <a:xfrm flipV="1">
          <a:off x="4562476" y="11250757"/>
          <a:ext cx="544286" cy="337582"/>
        </a:xfrm>
        <a:prstGeom prst="righ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B49E8-3A91-419E-A4A3-9037DE045E98}">
  <sheetPr>
    <pageSetUpPr fitToPage="1"/>
  </sheetPr>
  <dimension ref="A1:AL373"/>
  <sheetViews>
    <sheetView showGridLines="0" tabSelected="1" view="pageBreakPreview" zoomScale="96" zoomScaleNormal="60" zoomScaleSheetLayoutView="96" workbookViewId="0">
      <selection activeCell="S11" sqref="S11"/>
    </sheetView>
  </sheetViews>
  <sheetFormatPr baseColWidth="10" defaultColWidth="7.6640625" defaultRowHeight="15" customHeight="1" x14ac:dyDescent="0.3"/>
  <cols>
    <col min="1" max="1" width="1.33203125" style="5" customWidth="1"/>
    <col min="2" max="3" width="8.44140625" style="13" customWidth="1"/>
    <col min="4" max="4" width="14.88671875" style="13" customWidth="1"/>
    <col min="5" max="5" width="14.88671875" style="5" customWidth="1"/>
    <col min="6" max="6" width="16.109375" style="5" customWidth="1"/>
    <col min="7" max="7" width="10.109375" style="5" customWidth="1"/>
    <col min="8" max="8" width="12" style="5" customWidth="1"/>
    <col min="9" max="9" width="12.6640625" style="13" customWidth="1"/>
    <col min="10" max="10" width="14.5546875" style="13" customWidth="1"/>
    <col min="11" max="11" width="8.109375" style="5" customWidth="1"/>
    <col min="12" max="12" width="8.44140625" style="5" customWidth="1"/>
    <col min="13" max="13" width="6.5546875" style="5" customWidth="1"/>
    <col min="14" max="14" width="1.5546875" style="5" customWidth="1"/>
    <col min="15" max="15" width="8.6640625" style="5" customWidth="1"/>
    <col min="16" max="21" width="7.6640625" style="5"/>
    <col min="22" max="22" width="10.6640625" style="5" customWidth="1"/>
    <col min="23" max="16384" width="7.6640625" style="5"/>
  </cols>
  <sheetData>
    <row r="1" spans="1:19" ht="24" customHeight="1" thickTop="1" x14ac:dyDescent="0.3">
      <c r="A1" s="167"/>
      <c r="B1" s="168"/>
      <c r="C1" s="168"/>
      <c r="D1" s="168"/>
      <c r="E1" s="172" t="s">
        <v>0</v>
      </c>
      <c r="F1" s="172"/>
      <c r="G1" s="172"/>
      <c r="H1" s="172"/>
      <c r="I1" s="172"/>
      <c r="J1" s="172"/>
      <c r="K1" s="187"/>
      <c r="L1" s="187"/>
      <c r="M1" s="187"/>
      <c r="N1" s="188"/>
    </row>
    <row r="2" spans="1:19" ht="14.4" customHeight="1" x14ac:dyDescent="0.3">
      <c r="A2" s="169"/>
      <c r="B2" s="170"/>
      <c r="C2" s="170"/>
      <c r="D2" s="170"/>
      <c r="E2" s="173"/>
      <c r="F2" s="173"/>
      <c r="G2" s="173"/>
      <c r="H2" s="173"/>
      <c r="I2" s="173"/>
      <c r="J2" s="173"/>
      <c r="K2" s="189" t="s">
        <v>1</v>
      </c>
      <c r="L2" s="189"/>
      <c r="M2" s="189"/>
      <c r="N2" s="190"/>
    </row>
    <row r="3" spans="1:19" ht="14.4" customHeight="1" x14ac:dyDescent="0.3">
      <c r="A3" s="169"/>
      <c r="B3" s="170"/>
      <c r="C3" s="170"/>
      <c r="D3" s="170"/>
      <c r="E3" s="173"/>
      <c r="F3" s="173"/>
      <c r="G3" s="173"/>
      <c r="H3" s="173"/>
      <c r="I3" s="173"/>
      <c r="J3" s="173"/>
      <c r="K3" s="189" t="s">
        <v>2</v>
      </c>
      <c r="L3" s="189"/>
      <c r="M3" s="189"/>
      <c r="N3" s="190"/>
    </row>
    <row r="4" spans="1:19" ht="15" customHeight="1" thickBot="1" x14ac:dyDescent="0.35">
      <c r="A4" s="169"/>
      <c r="B4" s="170"/>
      <c r="C4" s="170"/>
      <c r="D4" s="170"/>
      <c r="E4" s="173"/>
      <c r="F4" s="173"/>
      <c r="G4" s="173"/>
      <c r="H4" s="173"/>
      <c r="I4" s="173"/>
      <c r="J4" s="173"/>
      <c r="K4" s="191" t="s">
        <v>3</v>
      </c>
      <c r="L4" s="191"/>
      <c r="M4" s="191"/>
      <c r="N4" s="192"/>
    </row>
    <row r="5" spans="1:19" ht="16.5" customHeight="1" thickTop="1" x14ac:dyDescent="0.3">
      <c r="A5" s="83"/>
      <c r="B5" s="196" t="s">
        <v>369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3"/>
    </row>
    <row r="6" spans="1:19" ht="25.2" customHeight="1" x14ac:dyDescent="0.3">
      <c r="A6" s="171"/>
      <c r="B6" s="6" t="s">
        <v>4</v>
      </c>
      <c r="C6" s="197"/>
      <c r="D6" s="197"/>
      <c r="E6" s="197"/>
      <c r="F6" s="197"/>
      <c r="G6" s="198" t="s">
        <v>365</v>
      </c>
      <c r="H6" s="198"/>
      <c r="I6" s="198"/>
      <c r="J6" s="199"/>
      <c r="K6" s="199"/>
      <c r="L6" s="199"/>
      <c r="M6" s="200"/>
      <c r="N6" s="194"/>
    </row>
    <row r="7" spans="1:19" ht="13.5" customHeight="1" x14ac:dyDescent="0.3">
      <c r="A7" s="171"/>
      <c r="B7" s="89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  <c r="N7" s="194"/>
    </row>
    <row r="8" spans="1:19" ht="27" customHeight="1" x14ac:dyDescent="0.3">
      <c r="A8" s="171"/>
      <c r="B8" s="201" t="s">
        <v>5</v>
      </c>
      <c r="C8" s="202"/>
      <c r="D8" s="202"/>
      <c r="E8" s="181"/>
      <c r="F8" s="181"/>
      <c r="G8" s="57" t="s">
        <v>6</v>
      </c>
      <c r="H8" s="45"/>
      <c r="I8" s="7" t="s">
        <v>7</v>
      </c>
      <c r="J8" s="76"/>
      <c r="K8" s="58" t="s">
        <v>345</v>
      </c>
      <c r="L8" s="208"/>
      <c r="M8" s="209"/>
      <c r="N8" s="194"/>
    </row>
    <row r="9" spans="1:19" ht="27" customHeight="1" x14ac:dyDescent="0.3">
      <c r="A9" s="171"/>
      <c r="B9" s="146" t="s">
        <v>372</v>
      </c>
      <c r="C9" s="147"/>
      <c r="D9" s="147"/>
      <c r="E9" s="87"/>
      <c r="F9" s="183" t="s">
        <v>346</v>
      </c>
      <c r="G9" s="183"/>
      <c r="H9" s="183"/>
      <c r="I9" s="184"/>
      <c r="J9" s="185"/>
      <c r="K9" s="185"/>
      <c r="L9" s="185"/>
      <c r="M9" s="186"/>
      <c r="N9" s="194"/>
    </row>
    <row r="10" spans="1:19" ht="13.5" customHeight="1" x14ac:dyDescent="0.3">
      <c r="A10" s="171"/>
      <c r="B10" s="53"/>
      <c r="C10" s="54"/>
      <c r="D10" s="54"/>
      <c r="E10" s="46"/>
      <c r="F10" s="77"/>
      <c r="G10" s="77"/>
      <c r="H10" s="77"/>
      <c r="I10" s="47"/>
      <c r="J10" s="48"/>
      <c r="K10" s="48"/>
      <c r="L10" s="48"/>
      <c r="M10" s="61"/>
      <c r="N10" s="194"/>
    </row>
    <row r="11" spans="1:19" ht="19.5" customHeight="1" x14ac:dyDescent="0.3">
      <c r="A11" s="171"/>
      <c r="B11" s="88" t="s">
        <v>370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194"/>
    </row>
    <row r="12" spans="1:19" ht="25.2" customHeight="1" x14ac:dyDescent="0.3">
      <c r="A12" s="171"/>
      <c r="B12" s="142" t="s">
        <v>8</v>
      </c>
      <c r="C12" s="143"/>
      <c r="D12" s="143"/>
      <c r="E12" s="143"/>
      <c r="F12" s="105"/>
      <c r="G12" s="105"/>
      <c r="H12" s="105"/>
      <c r="I12" s="105"/>
      <c r="J12" s="105"/>
      <c r="K12" s="105"/>
      <c r="L12" s="105"/>
      <c r="M12" s="106"/>
      <c r="N12" s="194"/>
    </row>
    <row r="13" spans="1:19" ht="21" customHeight="1" x14ac:dyDescent="0.3">
      <c r="A13" s="171"/>
      <c r="B13" s="146"/>
      <c r="C13" s="147"/>
      <c r="D13" s="147"/>
      <c r="E13" s="147"/>
      <c r="F13" s="111"/>
      <c r="G13" s="111"/>
      <c r="H13" s="111"/>
      <c r="I13" s="111"/>
      <c r="J13" s="111"/>
      <c r="K13" s="111"/>
      <c r="L13" s="111"/>
      <c r="M13" s="112"/>
      <c r="N13" s="194"/>
    </row>
    <row r="14" spans="1:19" ht="9" customHeight="1" x14ac:dyDescent="0.3">
      <c r="A14" s="171"/>
      <c r="B14" s="126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80"/>
      <c r="N14" s="194"/>
    </row>
    <row r="15" spans="1:19" ht="24" customHeight="1" x14ac:dyDescent="0.3">
      <c r="A15" s="171"/>
      <c r="B15" s="146" t="s">
        <v>9</v>
      </c>
      <c r="C15" s="147"/>
      <c r="D15" s="147"/>
      <c r="E15" s="147"/>
      <c r="F15" s="51"/>
      <c r="G15" s="58" t="s">
        <v>10</v>
      </c>
      <c r="H15" s="50"/>
      <c r="I15" s="63" t="s">
        <v>11</v>
      </c>
      <c r="J15" s="67"/>
      <c r="K15" s="64" t="s">
        <v>10</v>
      </c>
      <c r="L15" s="50"/>
      <c r="M15" s="66" t="s">
        <v>11</v>
      </c>
      <c r="N15" s="194"/>
    </row>
    <row r="16" spans="1:19" ht="23.4" customHeight="1" x14ac:dyDescent="0.3">
      <c r="A16" s="171"/>
      <c r="B16" s="165" t="s">
        <v>12</v>
      </c>
      <c r="C16" s="166"/>
      <c r="D16" s="166"/>
      <c r="E16" s="166"/>
      <c r="F16" s="99">
        <f>SUM(F15*H15+J15*L15)</f>
        <v>0</v>
      </c>
      <c r="G16" s="99"/>
      <c r="H16" s="99"/>
      <c r="I16" s="65" t="s">
        <v>11</v>
      </c>
      <c r="J16" s="100"/>
      <c r="K16" s="100"/>
      <c r="L16" s="100"/>
      <c r="M16" s="101"/>
      <c r="N16" s="194"/>
      <c r="R16" s="1"/>
      <c r="S16" s="1" t="s">
        <v>82</v>
      </c>
    </row>
    <row r="17" spans="1:19" ht="22.2" customHeight="1" x14ac:dyDescent="0.3">
      <c r="A17" s="171"/>
      <c r="B17" s="146" t="s">
        <v>13</v>
      </c>
      <c r="C17" s="147"/>
      <c r="D17" s="147"/>
      <c r="E17" s="147"/>
      <c r="F17" s="150" t="s">
        <v>14</v>
      </c>
      <c r="G17" s="150"/>
      <c r="H17" s="148"/>
      <c r="I17" s="148"/>
      <c r="J17" s="150" t="s">
        <v>15</v>
      </c>
      <c r="K17" s="150"/>
      <c r="L17" s="95"/>
      <c r="M17" s="96"/>
      <c r="N17" s="194"/>
      <c r="R17" s="1"/>
      <c r="S17" s="1" t="s">
        <v>55</v>
      </c>
    </row>
    <row r="18" spans="1:19" ht="33" customHeight="1" x14ac:dyDescent="0.3">
      <c r="A18" s="171"/>
      <c r="B18" s="146" t="s">
        <v>343</v>
      </c>
      <c r="C18" s="147"/>
      <c r="D18" s="147"/>
      <c r="E18" s="147"/>
      <c r="F18" s="153" t="s">
        <v>357</v>
      </c>
      <c r="G18" s="153"/>
      <c r="H18" s="206" t="str">
        <f>IF("MBT"=F18,"NO APLICA PARA PARA PROYECTO POR DEBAJO DE 25V",IF("BT"=F18,"PROYECTOS CON NIVELES DE TENSIÓN MAYOR A 25V y &lt; de 1000V",IF("MT"=F18,LOOKUP($F$18,T107:T111,Y107:Y111),IF("AT"=F18,"NO APLICA PARA PROYECTOS MAYORES A 57 KV Y MENORES DE 230KV","SELECCIONE CASILLA IZQUIERDA EL QUE CORRESPONDA"))))</f>
        <v xml:space="preserve">Sistemas con tensión nominal &gt;= a 1KV y &lt;  de 57KV </v>
      </c>
      <c r="I18" s="206"/>
      <c r="J18" s="206"/>
      <c r="K18" s="206"/>
      <c r="L18" s="206"/>
      <c r="M18" s="207"/>
      <c r="N18" s="194"/>
      <c r="R18" s="1"/>
      <c r="S18" s="1"/>
    </row>
    <row r="19" spans="1:19" ht="28.2" customHeight="1" x14ac:dyDescent="0.3">
      <c r="A19" s="171"/>
      <c r="B19" s="146" t="s">
        <v>16</v>
      </c>
      <c r="C19" s="147"/>
      <c r="D19" s="147"/>
      <c r="E19" s="147"/>
      <c r="F19" s="63" t="s">
        <v>17</v>
      </c>
      <c r="G19" s="181"/>
      <c r="H19" s="181"/>
      <c r="I19" s="182" t="s">
        <v>18</v>
      </c>
      <c r="J19" s="182"/>
      <c r="K19" s="151"/>
      <c r="L19" s="151"/>
      <c r="M19" s="152"/>
      <c r="N19" s="194"/>
    </row>
    <row r="20" spans="1:19" ht="13.2" customHeight="1" x14ac:dyDescent="0.3">
      <c r="A20" s="171"/>
      <c r="B20" s="128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49"/>
      <c r="N20" s="194"/>
    </row>
    <row r="21" spans="1:19" ht="15" customHeight="1" x14ac:dyDescent="0.3">
      <c r="A21" s="171"/>
      <c r="B21" s="92" t="s">
        <v>371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4"/>
      <c r="N21" s="194"/>
    </row>
    <row r="22" spans="1:19" ht="25.2" customHeight="1" x14ac:dyDescent="0.3">
      <c r="A22" s="171"/>
      <c r="B22" s="142" t="s">
        <v>19</v>
      </c>
      <c r="C22" s="143"/>
      <c r="D22" s="203"/>
      <c r="E22" s="203"/>
      <c r="F22" s="203"/>
      <c r="G22" s="203"/>
      <c r="H22" s="9" t="s">
        <v>20</v>
      </c>
      <c r="I22" s="70"/>
      <c r="J22" s="204"/>
      <c r="K22" s="204"/>
      <c r="L22" s="204"/>
      <c r="M22" s="205"/>
      <c r="N22" s="194"/>
    </row>
    <row r="23" spans="1:19" ht="28.95" customHeight="1" x14ac:dyDescent="0.3">
      <c r="A23" s="171"/>
      <c r="B23" s="8" t="s">
        <v>21</v>
      </c>
      <c r="C23" s="68"/>
      <c r="D23" s="181"/>
      <c r="E23" s="181"/>
      <c r="F23" s="181"/>
      <c r="G23" s="181"/>
      <c r="H23" s="181"/>
      <c r="J23" s="69" t="s">
        <v>23</v>
      </c>
      <c r="K23" s="174" t="str">
        <f>IF(D23&gt;0,VLOOKUP(D23,G140:H287,2,TRUE)," ")</f>
        <v xml:space="preserve"> </v>
      </c>
      <c r="L23" s="174"/>
      <c r="M23" s="175"/>
      <c r="N23" s="194"/>
    </row>
    <row r="24" spans="1:19" ht="13.5" customHeight="1" x14ac:dyDescent="0.3">
      <c r="A24" s="171"/>
      <c r="B24" s="130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2"/>
      <c r="N24" s="194"/>
    </row>
    <row r="25" spans="1:19" ht="32.4" customHeight="1" x14ac:dyDescent="0.3">
      <c r="A25" s="171"/>
      <c r="B25" s="178" t="s">
        <v>24</v>
      </c>
      <c r="C25" s="179"/>
      <c r="D25" s="179"/>
      <c r="E25" s="127" t="s">
        <v>25</v>
      </c>
      <c r="F25" s="127"/>
      <c r="G25" s="176"/>
      <c r="H25" s="176"/>
      <c r="I25" s="62"/>
      <c r="J25" s="59" t="s">
        <v>26</v>
      </c>
      <c r="K25" s="176"/>
      <c r="L25" s="176"/>
      <c r="M25" s="177"/>
      <c r="N25" s="194"/>
    </row>
    <row r="26" spans="1:19" ht="13.5" customHeight="1" x14ac:dyDescent="0.3">
      <c r="A26" s="12"/>
      <c r="B26" s="72"/>
      <c r="C26" s="73"/>
      <c r="D26" s="73"/>
      <c r="E26" s="52"/>
      <c r="F26" s="52"/>
      <c r="G26" s="49"/>
      <c r="H26" s="49"/>
      <c r="I26" s="50"/>
      <c r="J26" s="52"/>
      <c r="K26" s="49"/>
      <c r="L26" s="49"/>
      <c r="M26" s="71"/>
      <c r="N26" s="194"/>
    </row>
    <row r="27" spans="1:19" ht="15" customHeight="1" x14ac:dyDescent="0.3">
      <c r="A27" s="38"/>
      <c r="B27" s="88" t="s">
        <v>367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194"/>
    </row>
    <row r="28" spans="1:19" ht="13.5" customHeight="1" x14ac:dyDescent="0.3">
      <c r="A28" s="10"/>
      <c r="B28" s="212" t="s">
        <v>340</v>
      </c>
      <c r="C28" s="212"/>
      <c r="D28" s="212"/>
      <c r="E28" s="35" t="s">
        <v>344</v>
      </c>
      <c r="F28" s="212" t="s">
        <v>28</v>
      </c>
      <c r="G28" s="212"/>
      <c r="H28" s="212"/>
      <c r="I28" s="212"/>
      <c r="J28" s="212"/>
      <c r="K28" s="212"/>
      <c r="L28" s="212"/>
      <c r="M28" s="212"/>
      <c r="N28" s="194"/>
    </row>
    <row r="29" spans="1:19" ht="18.600000000000001" customHeight="1" x14ac:dyDescent="0.3">
      <c r="A29" s="11"/>
      <c r="B29" s="97" t="str">
        <f>IF(E29&gt;0,LOOKUP(E29,U107:U112,V107:V112)," ")</f>
        <v xml:space="preserve"> </v>
      </c>
      <c r="C29" s="97"/>
      <c r="D29" s="97"/>
      <c r="E29" s="98"/>
      <c r="F29" s="213" t="str">
        <f>IF(E29&gt;0,LOOKUP(E29,U107:U112,X107:X112)," ")</f>
        <v xml:space="preserve"> </v>
      </c>
      <c r="G29" s="214"/>
      <c r="H29" s="214"/>
      <c r="I29" s="214"/>
      <c r="J29" s="214"/>
      <c r="K29" s="214"/>
      <c r="L29" s="214"/>
      <c r="M29" s="215"/>
      <c r="N29" s="194"/>
    </row>
    <row r="30" spans="1:19" ht="13.5" customHeight="1" x14ac:dyDescent="0.3">
      <c r="A30" s="12"/>
      <c r="B30" s="97"/>
      <c r="C30" s="97"/>
      <c r="D30" s="97"/>
      <c r="E30" s="98"/>
      <c r="F30" s="216"/>
      <c r="G30" s="217"/>
      <c r="H30" s="217"/>
      <c r="I30" s="217"/>
      <c r="J30" s="217"/>
      <c r="K30" s="217"/>
      <c r="L30" s="217"/>
      <c r="M30" s="218"/>
      <c r="N30" s="194"/>
    </row>
    <row r="31" spans="1:19" ht="13.5" customHeight="1" x14ac:dyDescent="0.3">
      <c r="A31" s="12"/>
      <c r="B31" s="55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60"/>
      <c r="N31" s="194"/>
    </row>
    <row r="32" spans="1:19" ht="15.75" customHeight="1" x14ac:dyDescent="0.3">
      <c r="A32" s="37"/>
      <c r="B32" s="122" t="s">
        <v>341</v>
      </c>
      <c r="C32" s="123"/>
      <c r="D32" s="113" t="s">
        <v>339</v>
      </c>
      <c r="E32" s="114"/>
      <c r="F32" s="114"/>
      <c r="G32" s="114"/>
      <c r="H32" s="114"/>
      <c r="I32" s="114"/>
      <c r="J32" s="114"/>
      <c r="K32" s="114"/>
      <c r="L32" s="114"/>
      <c r="M32" s="115"/>
      <c r="N32" s="194"/>
    </row>
    <row r="33" spans="1:14" ht="13.5" hidden="1" customHeight="1" x14ac:dyDescent="0.3">
      <c r="A33" s="38" t="s">
        <v>29</v>
      </c>
      <c r="B33" s="122"/>
      <c r="C33" s="123"/>
      <c r="D33" s="116"/>
      <c r="E33" s="117"/>
      <c r="F33" s="117"/>
      <c r="G33" s="117"/>
      <c r="H33" s="117"/>
      <c r="I33" s="117"/>
      <c r="J33" s="117"/>
      <c r="K33" s="117"/>
      <c r="L33" s="117"/>
      <c r="M33" s="118"/>
      <c r="N33" s="194"/>
    </row>
    <row r="34" spans="1:14" ht="13.5" hidden="1" customHeight="1" x14ac:dyDescent="0.3">
      <c r="A34" s="37"/>
      <c r="B34" s="122"/>
      <c r="C34" s="123"/>
      <c r="D34" s="116"/>
      <c r="E34" s="117"/>
      <c r="F34" s="117"/>
      <c r="G34" s="117"/>
      <c r="H34" s="117"/>
      <c r="I34" s="117"/>
      <c r="J34" s="117"/>
      <c r="K34" s="117"/>
      <c r="L34" s="117"/>
      <c r="M34" s="118"/>
      <c r="N34" s="194"/>
    </row>
    <row r="35" spans="1:14" ht="13.5" hidden="1" customHeight="1" x14ac:dyDescent="0.3">
      <c r="A35" s="37"/>
      <c r="B35" s="122"/>
      <c r="C35" s="123"/>
      <c r="D35" s="116"/>
      <c r="E35" s="117"/>
      <c r="F35" s="117"/>
      <c r="G35" s="117"/>
      <c r="H35" s="117"/>
      <c r="I35" s="117"/>
      <c r="J35" s="117"/>
      <c r="K35" s="117"/>
      <c r="L35" s="117"/>
      <c r="M35" s="118"/>
      <c r="N35" s="194"/>
    </row>
    <row r="36" spans="1:14" ht="13.5" hidden="1" customHeight="1" x14ac:dyDescent="0.3">
      <c r="A36" s="37"/>
      <c r="B36" s="122"/>
      <c r="C36" s="123"/>
      <c r="D36" s="116"/>
      <c r="E36" s="117"/>
      <c r="F36" s="117"/>
      <c r="G36" s="117"/>
      <c r="H36" s="117"/>
      <c r="I36" s="117"/>
      <c r="J36" s="117"/>
      <c r="K36" s="117"/>
      <c r="L36" s="117"/>
      <c r="M36" s="118"/>
      <c r="N36" s="194"/>
    </row>
    <row r="37" spans="1:14" ht="13.5" hidden="1" customHeight="1" x14ac:dyDescent="0.3">
      <c r="A37" s="37"/>
      <c r="B37" s="122"/>
      <c r="C37" s="123"/>
      <c r="D37" s="116"/>
      <c r="E37" s="117"/>
      <c r="F37" s="117"/>
      <c r="G37" s="117"/>
      <c r="H37" s="117"/>
      <c r="I37" s="117"/>
      <c r="J37" s="117"/>
      <c r="K37" s="117"/>
      <c r="L37" s="117"/>
      <c r="M37" s="118"/>
      <c r="N37" s="194"/>
    </row>
    <row r="38" spans="1:14" ht="13.5" hidden="1" customHeight="1" x14ac:dyDescent="0.3">
      <c r="A38" s="37"/>
      <c r="B38" s="122"/>
      <c r="C38" s="123"/>
      <c r="D38" s="116"/>
      <c r="E38" s="117"/>
      <c r="F38" s="117"/>
      <c r="G38" s="117"/>
      <c r="H38" s="117"/>
      <c r="I38" s="117"/>
      <c r="J38" s="117"/>
      <c r="K38" s="117"/>
      <c r="L38" s="117"/>
      <c r="M38" s="118"/>
      <c r="N38" s="194"/>
    </row>
    <row r="39" spans="1:14" ht="13.5" hidden="1" customHeight="1" x14ac:dyDescent="0.3">
      <c r="A39" s="37"/>
      <c r="B39" s="122"/>
      <c r="C39" s="123"/>
      <c r="D39" s="116"/>
      <c r="E39" s="117"/>
      <c r="F39" s="117"/>
      <c r="G39" s="117"/>
      <c r="H39" s="117"/>
      <c r="I39" s="117"/>
      <c r="J39" s="117"/>
      <c r="K39" s="117"/>
      <c r="L39" s="117"/>
      <c r="M39" s="118"/>
      <c r="N39" s="194"/>
    </row>
    <row r="40" spans="1:14" ht="13.5" hidden="1" customHeight="1" x14ac:dyDescent="0.3">
      <c r="A40" s="37"/>
      <c r="B40" s="122"/>
      <c r="C40" s="123"/>
      <c r="D40" s="116"/>
      <c r="E40" s="117"/>
      <c r="F40" s="117"/>
      <c r="G40" s="117"/>
      <c r="H40" s="117"/>
      <c r="I40" s="117"/>
      <c r="J40" s="117"/>
      <c r="K40" s="117"/>
      <c r="L40" s="117"/>
      <c r="M40" s="118"/>
      <c r="N40" s="194"/>
    </row>
    <row r="41" spans="1:14" ht="13.5" hidden="1" customHeight="1" x14ac:dyDescent="0.3">
      <c r="A41" s="37"/>
      <c r="B41" s="122"/>
      <c r="C41" s="123"/>
      <c r="D41" s="116"/>
      <c r="E41" s="117"/>
      <c r="F41" s="117"/>
      <c r="G41" s="117"/>
      <c r="H41" s="117"/>
      <c r="I41" s="117"/>
      <c r="J41" s="117"/>
      <c r="K41" s="117"/>
      <c r="L41" s="117"/>
      <c r="M41" s="118"/>
      <c r="N41" s="194"/>
    </row>
    <row r="42" spans="1:14" ht="13.5" hidden="1" customHeight="1" x14ac:dyDescent="0.3">
      <c r="A42" s="37"/>
      <c r="B42" s="122"/>
      <c r="C42" s="123"/>
      <c r="D42" s="116"/>
      <c r="E42" s="117"/>
      <c r="F42" s="117"/>
      <c r="G42" s="117"/>
      <c r="H42" s="117"/>
      <c r="I42" s="117"/>
      <c r="J42" s="117"/>
      <c r="K42" s="117"/>
      <c r="L42" s="117"/>
      <c r="M42" s="118"/>
      <c r="N42" s="194"/>
    </row>
    <row r="43" spans="1:14" ht="13.5" hidden="1" customHeight="1" x14ac:dyDescent="0.3">
      <c r="A43" s="37"/>
      <c r="B43" s="122"/>
      <c r="C43" s="123"/>
      <c r="D43" s="116"/>
      <c r="E43" s="117"/>
      <c r="F43" s="117"/>
      <c r="G43" s="117"/>
      <c r="H43" s="117"/>
      <c r="I43" s="117"/>
      <c r="J43" s="117"/>
      <c r="K43" s="117"/>
      <c r="L43" s="117"/>
      <c r="M43" s="118"/>
      <c r="N43" s="194"/>
    </row>
    <row r="44" spans="1:14" ht="13.5" hidden="1" customHeight="1" x14ac:dyDescent="0.3">
      <c r="A44" s="37"/>
      <c r="B44" s="122"/>
      <c r="C44" s="123"/>
      <c r="D44" s="116"/>
      <c r="E44" s="117"/>
      <c r="F44" s="117"/>
      <c r="G44" s="117"/>
      <c r="H44" s="117"/>
      <c r="I44" s="117"/>
      <c r="J44" s="117"/>
      <c r="K44" s="117"/>
      <c r="L44" s="117"/>
      <c r="M44" s="118"/>
      <c r="N44" s="194"/>
    </row>
    <row r="45" spans="1:14" ht="13.5" hidden="1" customHeight="1" x14ac:dyDescent="0.3">
      <c r="A45" s="37"/>
      <c r="B45" s="122"/>
      <c r="C45" s="123"/>
      <c r="D45" s="116"/>
      <c r="E45" s="117"/>
      <c r="F45" s="117"/>
      <c r="G45" s="117"/>
      <c r="H45" s="117"/>
      <c r="I45" s="117"/>
      <c r="J45" s="117"/>
      <c r="K45" s="117"/>
      <c r="L45" s="117"/>
      <c r="M45" s="118"/>
      <c r="N45" s="194"/>
    </row>
    <row r="46" spans="1:14" ht="13.5" hidden="1" customHeight="1" x14ac:dyDescent="0.3">
      <c r="A46" s="37"/>
      <c r="B46" s="122"/>
      <c r="C46" s="123"/>
      <c r="D46" s="116"/>
      <c r="E46" s="117"/>
      <c r="F46" s="117"/>
      <c r="G46" s="117"/>
      <c r="H46" s="117"/>
      <c r="I46" s="117"/>
      <c r="J46" s="117"/>
      <c r="K46" s="117"/>
      <c r="L46" s="117"/>
      <c r="M46" s="118"/>
      <c r="N46" s="194"/>
    </row>
    <row r="47" spans="1:14" ht="13.5" hidden="1" customHeight="1" x14ac:dyDescent="0.3">
      <c r="A47" s="37"/>
      <c r="B47" s="122"/>
      <c r="C47" s="123"/>
      <c r="D47" s="116"/>
      <c r="E47" s="117"/>
      <c r="F47" s="117"/>
      <c r="G47" s="117"/>
      <c r="H47" s="117"/>
      <c r="I47" s="117"/>
      <c r="J47" s="117"/>
      <c r="K47" s="117"/>
      <c r="L47" s="117"/>
      <c r="M47" s="118"/>
      <c r="N47" s="194"/>
    </row>
    <row r="48" spans="1:14" ht="13.5" hidden="1" customHeight="1" x14ac:dyDescent="0.3">
      <c r="A48" s="37"/>
      <c r="B48" s="122"/>
      <c r="C48" s="123"/>
      <c r="D48" s="116"/>
      <c r="E48" s="117"/>
      <c r="F48" s="117"/>
      <c r="G48" s="117"/>
      <c r="H48" s="117"/>
      <c r="I48" s="117"/>
      <c r="J48" s="117"/>
      <c r="K48" s="117"/>
      <c r="L48" s="117"/>
      <c r="M48" s="118"/>
      <c r="N48" s="194"/>
    </row>
    <row r="49" spans="1:14" ht="13.5" hidden="1" customHeight="1" x14ac:dyDescent="0.3">
      <c r="A49" s="37"/>
      <c r="B49" s="122"/>
      <c r="C49" s="123"/>
      <c r="D49" s="116"/>
      <c r="E49" s="117"/>
      <c r="F49" s="117"/>
      <c r="G49" s="117"/>
      <c r="H49" s="117"/>
      <c r="I49" s="117"/>
      <c r="J49" s="117"/>
      <c r="K49" s="117"/>
      <c r="L49" s="117"/>
      <c r="M49" s="118"/>
      <c r="N49" s="194"/>
    </row>
    <row r="50" spans="1:14" ht="13.5" hidden="1" customHeight="1" x14ac:dyDescent="0.3">
      <c r="A50" s="38" t="s">
        <v>30</v>
      </c>
      <c r="B50" s="122"/>
      <c r="C50" s="123"/>
      <c r="D50" s="116"/>
      <c r="E50" s="117"/>
      <c r="F50" s="117"/>
      <c r="G50" s="117"/>
      <c r="H50" s="117"/>
      <c r="I50" s="117"/>
      <c r="J50" s="117"/>
      <c r="K50" s="117"/>
      <c r="L50" s="117"/>
      <c r="M50" s="118"/>
      <c r="N50" s="194"/>
    </row>
    <row r="51" spans="1:14" ht="13.5" hidden="1" customHeight="1" x14ac:dyDescent="0.3">
      <c r="A51" s="37"/>
      <c r="B51" s="122"/>
      <c r="C51" s="123"/>
      <c r="D51" s="116"/>
      <c r="E51" s="117"/>
      <c r="F51" s="117"/>
      <c r="G51" s="117"/>
      <c r="H51" s="117"/>
      <c r="I51" s="117"/>
      <c r="J51" s="117"/>
      <c r="K51" s="117"/>
      <c r="L51" s="117"/>
      <c r="M51" s="118"/>
      <c r="N51" s="194"/>
    </row>
    <row r="52" spans="1:14" ht="13.5" hidden="1" customHeight="1" x14ac:dyDescent="0.3">
      <c r="A52" s="37"/>
      <c r="B52" s="122"/>
      <c r="C52" s="123"/>
      <c r="D52" s="116"/>
      <c r="E52" s="117"/>
      <c r="F52" s="117"/>
      <c r="G52" s="117"/>
      <c r="H52" s="117"/>
      <c r="I52" s="117"/>
      <c r="J52" s="117"/>
      <c r="K52" s="117"/>
      <c r="L52" s="117"/>
      <c r="M52" s="118"/>
      <c r="N52" s="194"/>
    </row>
    <row r="53" spans="1:14" ht="13.5" hidden="1" customHeight="1" x14ac:dyDescent="0.3">
      <c r="A53" s="37"/>
      <c r="B53" s="122"/>
      <c r="C53" s="123"/>
      <c r="D53" s="116"/>
      <c r="E53" s="117"/>
      <c r="F53" s="117"/>
      <c r="G53" s="117"/>
      <c r="H53" s="117"/>
      <c r="I53" s="117"/>
      <c r="J53" s="117"/>
      <c r="K53" s="117"/>
      <c r="L53" s="117"/>
      <c r="M53" s="118"/>
      <c r="N53" s="194"/>
    </row>
    <row r="54" spans="1:14" ht="13.5" hidden="1" customHeight="1" x14ac:dyDescent="0.3">
      <c r="A54" s="37"/>
      <c r="B54" s="122"/>
      <c r="C54" s="123"/>
      <c r="D54" s="116"/>
      <c r="E54" s="117"/>
      <c r="F54" s="117"/>
      <c r="G54" s="117"/>
      <c r="H54" s="117"/>
      <c r="I54" s="117"/>
      <c r="J54" s="117"/>
      <c r="K54" s="117"/>
      <c r="L54" s="117"/>
      <c r="M54" s="118"/>
      <c r="N54" s="194"/>
    </row>
    <row r="55" spans="1:14" ht="13.5" hidden="1" customHeight="1" x14ac:dyDescent="0.3">
      <c r="A55" s="37"/>
      <c r="B55" s="122"/>
      <c r="C55" s="123"/>
      <c r="D55" s="116"/>
      <c r="E55" s="117"/>
      <c r="F55" s="117"/>
      <c r="G55" s="117"/>
      <c r="H55" s="117"/>
      <c r="I55" s="117"/>
      <c r="J55" s="117"/>
      <c r="K55" s="117"/>
      <c r="L55" s="117"/>
      <c r="M55" s="118"/>
      <c r="N55" s="194"/>
    </row>
    <row r="56" spans="1:14" ht="13.5" hidden="1" customHeight="1" x14ac:dyDescent="0.3">
      <c r="A56" s="37"/>
      <c r="B56" s="122"/>
      <c r="C56" s="123"/>
      <c r="D56" s="116"/>
      <c r="E56" s="117"/>
      <c r="F56" s="117"/>
      <c r="G56" s="117"/>
      <c r="H56" s="117"/>
      <c r="I56" s="117"/>
      <c r="J56" s="117"/>
      <c r="K56" s="117"/>
      <c r="L56" s="117"/>
      <c r="M56" s="118"/>
      <c r="N56" s="194"/>
    </row>
    <row r="57" spans="1:14" ht="13.5" hidden="1" customHeight="1" x14ac:dyDescent="0.3">
      <c r="A57" s="37"/>
      <c r="B57" s="122"/>
      <c r="C57" s="123"/>
      <c r="D57" s="116"/>
      <c r="E57" s="117"/>
      <c r="F57" s="117"/>
      <c r="G57" s="117"/>
      <c r="H57" s="117"/>
      <c r="I57" s="117"/>
      <c r="J57" s="117"/>
      <c r="K57" s="117"/>
      <c r="L57" s="117"/>
      <c r="M57" s="118"/>
      <c r="N57" s="194"/>
    </row>
    <row r="58" spans="1:14" ht="13.5" hidden="1" customHeight="1" x14ac:dyDescent="0.3">
      <c r="A58" s="37"/>
      <c r="B58" s="122"/>
      <c r="C58" s="123"/>
      <c r="D58" s="116"/>
      <c r="E58" s="117"/>
      <c r="F58" s="117"/>
      <c r="G58" s="117"/>
      <c r="H58" s="117"/>
      <c r="I58" s="117"/>
      <c r="J58" s="117"/>
      <c r="K58" s="117"/>
      <c r="L58" s="117"/>
      <c r="M58" s="118"/>
      <c r="N58" s="194"/>
    </row>
    <row r="59" spans="1:14" ht="13.5" hidden="1" customHeight="1" x14ac:dyDescent="0.3">
      <c r="A59" s="37"/>
      <c r="B59" s="122"/>
      <c r="C59" s="123"/>
      <c r="D59" s="116"/>
      <c r="E59" s="117"/>
      <c r="F59" s="117"/>
      <c r="G59" s="117"/>
      <c r="H59" s="117"/>
      <c r="I59" s="117"/>
      <c r="J59" s="117"/>
      <c r="K59" s="117"/>
      <c r="L59" s="117"/>
      <c r="M59" s="118"/>
      <c r="N59" s="194"/>
    </row>
    <row r="60" spans="1:14" ht="13.5" hidden="1" customHeight="1" x14ac:dyDescent="0.3">
      <c r="A60" s="37"/>
      <c r="B60" s="122"/>
      <c r="C60" s="123"/>
      <c r="D60" s="116"/>
      <c r="E60" s="117"/>
      <c r="F60" s="117"/>
      <c r="G60" s="117"/>
      <c r="H60" s="117"/>
      <c r="I60" s="117"/>
      <c r="J60" s="117"/>
      <c r="K60" s="117"/>
      <c r="L60" s="117"/>
      <c r="M60" s="118"/>
      <c r="N60" s="194"/>
    </row>
    <row r="61" spans="1:14" ht="13.5" hidden="1" customHeight="1" x14ac:dyDescent="0.3">
      <c r="A61" s="37"/>
      <c r="B61" s="122"/>
      <c r="C61" s="123"/>
      <c r="D61" s="116"/>
      <c r="E61" s="117"/>
      <c r="F61" s="117"/>
      <c r="G61" s="117"/>
      <c r="H61" s="117"/>
      <c r="I61" s="117"/>
      <c r="J61" s="117"/>
      <c r="K61" s="117"/>
      <c r="L61" s="117"/>
      <c r="M61" s="118"/>
      <c r="N61" s="194"/>
    </row>
    <row r="62" spans="1:14" ht="13.5" hidden="1" customHeight="1" x14ac:dyDescent="0.3">
      <c r="A62" s="37"/>
      <c r="B62" s="122"/>
      <c r="C62" s="123"/>
      <c r="D62" s="116"/>
      <c r="E62" s="117"/>
      <c r="F62" s="117"/>
      <c r="G62" s="117"/>
      <c r="H62" s="117"/>
      <c r="I62" s="117"/>
      <c r="J62" s="117"/>
      <c r="K62" s="117"/>
      <c r="L62" s="117"/>
      <c r="M62" s="118"/>
      <c r="N62" s="194"/>
    </row>
    <row r="63" spans="1:14" ht="13.5" hidden="1" customHeight="1" x14ac:dyDescent="0.3">
      <c r="A63" s="37"/>
      <c r="B63" s="122"/>
      <c r="C63" s="123"/>
      <c r="D63" s="116"/>
      <c r="E63" s="117"/>
      <c r="F63" s="117"/>
      <c r="G63" s="117"/>
      <c r="H63" s="117"/>
      <c r="I63" s="117"/>
      <c r="J63" s="117"/>
      <c r="K63" s="117"/>
      <c r="L63" s="117"/>
      <c r="M63" s="118"/>
      <c r="N63" s="194"/>
    </row>
    <row r="64" spans="1:14" ht="13.5" hidden="1" customHeight="1" x14ac:dyDescent="0.3">
      <c r="A64" s="37"/>
      <c r="B64" s="122"/>
      <c r="C64" s="123"/>
      <c r="D64" s="116"/>
      <c r="E64" s="117"/>
      <c r="F64" s="117"/>
      <c r="G64" s="117"/>
      <c r="H64" s="117"/>
      <c r="I64" s="117"/>
      <c r="J64" s="117"/>
      <c r="K64" s="117"/>
      <c r="L64" s="117"/>
      <c r="M64" s="118"/>
      <c r="N64" s="194"/>
    </row>
    <row r="65" spans="1:14" ht="13.5" hidden="1" customHeight="1" x14ac:dyDescent="0.3">
      <c r="A65" s="37"/>
      <c r="B65" s="122"/>
      <c r="C65" s="123"/>
      <c r="D65" s="116"/>
      <c r="E65" s="117"/>
      <c r="F65" s="117"/>
      <c r="G65" s="117"/>
      <c r="H65" s="117"/>
      <c r="I65" s="117"/>
      <c r="J65" s="117"/>
      <c r="K65" s="117"/>
      <c r="L65" s="117"/>
      <c r="M65" s="118"/>
      <c r="N65" s="194"/>
    </row>
    <row r="66" spans="1:14" ht="13.5" hidden="1" customHeight="1" x14ac:dyDescent="0.3">
      <c r="A66" s="37"/>
      <c r="B66" s="122"/>
      <c r="C66" s="123"/>
      <c r="D66" s="116"/>
      <c r="E66" s="117"/>
      <c r="F66" s="117"/>
      <c r="G66" s="117"/>
      <c r="H66" s="117"/>
      <c r="I66" s="117"/>
      <c r="J66" s="117"/>
      <c r="K66" s="117"/>
      <c r="L66" s="117"/>
      <c r="M66" s="118"/>
      <c r="N66" s="194"/>
    </row>
    <row r="67" spans="1:14" ht="13.5" hidden="1" customHeight="1" x14ac:dyDescent="0.3">
      <c r="A67" s="38" t="s">
        <v>31</v>
      </c>
      <c r="B67" s="122"/>
      <c r="C67" s="123"/>
      <c r="D67" s="116"/>
      <c r="E67" s="117"/>
      <c r="F67" s="117"/>
      <c r="G67" s="117"/>
      <c r="H67" s="117"/>
      <c r="I67" s="117"/>
      <c r="J67" s="117"/>
      <c r="K67" s="117"/>
      <c r="L67" s="117"/>
      <c r="M67" s="118"/>
      <c r="N67" s="194"/>
    </row>
    <row r="68" spans="1:14" ht="13.5" hidden="1" customHeight="1" x14ac:dyDescent="0.3">
      <c r="A68" s="37"/>
      <c r="B68" s="122"/>
      <c r="C68" s="123"/>
      <c r="D68" s="116"/>
      <c r="E68" s="117"/>
      <c r="F68" s="117"/>
      <c r="G68" s="117"/>
      <c r="H68" s="117"/>
      <c r="I68" s="117"/>
      <c r="J68" s="117"/>
      <c r="K68" s="117"/>
      <c r="L68" s="117"/>
      <c r="M68" s="118"/>
      <c r="N68" s="194"/>
    </row>
    <row r="69" spans="1:14" ht="13.5" hidden="1" customHeight="1" x14ac:dyDescent="0.3">
      <c r="A69" s="39"/>
      <c r="B69" s="122"/>
      <c r="C69" s="123"/>
      <c r="D69" s="116"/>
      <c r="E69" s="117"/>
      <c r="F69" s="117"/>
      <c r="G69" s="117"/>
      <c r="H69" s="117"/>
      <c r="I69" s="117"/>
      <c r="J69" s="117"/>
      <c r="K69" s="117"/>
      <c r="L69" s="117"/>
      <c r="M69" s="118"/>
      <c r="N69" s="194"/>
    </row>
    <row r="70" spans="1:14" ht="13.5" hidden="1" customHeight="1" x14ac:dyDescent="0.3">
      <c r="A70" s="39"/>
      <c r="B70" s="122"/>
      <c r="C70" s="123"/>
      <c r="D70" s="116"/>
      <c r="E70" s="117"/>
      <c r="F70" s="117"/>
      <c r="G70" s="117"/>
      <c r="H70" s="117"/>
      <c r="I70" s="117"/>
      <c r="J70" s="117"/>
      <c r="K70" s="117"/>
      <c r="L70" s="117"/>
      <c r="M70" s="118"/>
      <c r="N70" s="194"/>
    </row>
    <row r="71" spans="1:14" ht="13.5" hidden="1" customHeight="1" x14ac:dyDescent="0.3">
      <c r="A71" s="39"/>
      <c r="B71" s="122"/>
      <c r="C71" s="123"/>
      <c r="D71" s="116"/>
      <c r="E71" s="117"/>
      <c r="F71" s="117"/>
      <c r="G71" s="117"/>
      <c r="H71" s="117"/>
      <c r="I71" s="117"/>
      <c r="J71" s="117"/>
      <c r="K71" s="117"/>
      <c r="L71" s="117"/>
      <c r="M71" s="118"/>
      <c r="N71" s="194"/>
    </row>
    <row r="72" spans="1:14" ht="13.5" hidden="1" customHeight="1" x14ac:dyDescent="0.3">
      <c r="A72" s="39"/>
      <c r="B72" s="122"/>
      <c r="C72" s="123"/>
      <c r="D72" s="116"/>
      <c r="E72" s="117"/>
      <c r="F72" s="117"/>
      <c r="G72" s="117"/>
      <c r="H72" s="117"/>
      <c r="I72" s="117"/>
      <c r="J72" s="117"/>
      <c r="K72" s="117"/>
      <c r="L72" s="117"/>
      <c r="M72" s="118"/>
      <c r="N72" s="194"/>
    </row>
    <row r="73" spans="1:14" ht="13.5" hidden="1" customHeight="1" x14ac:dyDescent="0.3">
      <c r="A73" s="39"/>
      <c r="B73" s="122"/>
      <c r="C73" s="123"/>
      <c r="D73" s="116"/>
      <c r="E73" s="117"/>
      <c r="F73" s="117"/>
      <c r="G73" s="117"/>
      <c r="H73" s="117"/>
      <c r="I73" s="117"/>
      <c r="J73" s="117"/>
      <c r="K73" s="117"/>
      <c r="L73" s="117"/>
      <c r="M73" s="118"/>
      <c r="N73" s="194"/>
    </row>
    <row r="74" spans="1:14" ht="13.5" hidden="1" customHeight="1" x14ac:dyDescent="0.3">
      <c r="A74" s="39"/>
      <c r="B74" s="122"/>
      <c r="C74" s="123"/>
      <c r="D74" s="116"/>
      <c r="E74" s="117"/>
      <c r="F74" s="117"/>
      <c r="G74" s="117"/>
      <c r="H74" s="117"/>
      <c r="I74" s="117"/>
      <c r="J74" s="117"/>
      <c r="K74" s="117"/>
      <c r="L74" s="117"/>
      <c r="M74" s="118"/>
      <c r="N74" s="194"/>
    </row>
    <row r="75" spans="1:14" ht="13.5" hidden="1" customHeight="1" x14ac:dyDescent="0.3">
      <c r="A75" s="39"/>
      <c r="B75" s="122"/>
      <c r="C75" s="123"/>
      <c r="D75" s="116"/>
      <c r="E75" s="117"/>
      <c r="F75" s="117"/>
      <c r="G75" s="117"/>
      <c r="H75" s="117"/>
      <c r="I75" s="117"/>
      <c r="J75" s="117"/>
      <c r="K75" s="117"/>
      <c r="L75" s="117"/>
      <c r="M75" s="118"/>
      <c r="N75" s="194"/>
    </row>
    <row r="76" spans="1:14" ht="13.5" hidden="1" customHeight="1" x14ac:dyDescent="0.3">
      <c r="A76" s="39"/>
      <c r="B76" s="122"/>
      <c r="C76" s="123"/>
      <c r="D76" s="116"/>
      <c r="E76" s="117"/>
      <c r="F76" s="117"/>
      <c r="G76" s="117"/>
      <c r="H76" s="117"/>
      <c r="I76" s="117"/>
      <c r="J76" s="117"/>
      <c r="K76" s="117"/>
      <c r="L76" s="117"/>
      <c r="M76" s="118"/>
      <c r="N76" s="194"/>
    </row>
    <row r="77" spans="1:14" ht="13.5" hidden="1" customHeight="1" x14ac:dyDescent="0.3">
      <c r="A77" s="39"/>
      <c r="B77" s="122"/>
      <c r="C77" s="123"/>
      <c r="D77" s="116"/>
      <c r="E77" s="117"/>
      <c r="F77" s="117"/>
      <c r="G77" s="117"/>
      <c r="H77" s="117"/>
      <c r="I77" s="117"/>
      <c r="J77" s="117"/>
      <c r="K77" s="117"/>
      <c r="L77" s="117"/>
      <c r="M77" s="118"/>
      <c r="N77" s="194"/>
    </row>
    <row r="78" spans="1:14" ht="13.5" hidden="1" customHeight="1" x14ac:dyDescent="0.3">
      <c r="A78" s="39"/>
      <c r="B78" s="122"/>
      <c r="C78" s="123"/>
      <c r="D78" s="116"/>
      <c r="E78" s="117"/>
      <c r="F78" s="117"/>
      <c r="G78" s="117"/>
      <c r="H78" s="117"/>
      <c r="I78" s="117"/>
      <c r="J78" s="117"/>
      <c r="K78" s="117"/>
      <c r="L78" s="117"/>
      <c r="M78" s="118"/>
      <c r="N78" s="194"/>
    </row>
    <row r="79" spans="1:14" ht="13.5" hidden="1" customHeight="1" x14ac:dyDescent="0.3">
      <c r="A79" s="39"/>
      <c r="B79" s="122"/>
      <c r="C79" s="123"/>
      <c r="D79" s="116"/>
      <c r="E79" s="117"/>
      <c r="F79" s="117"/>
      <c r="G79" s="117"/>
      <c r="H79" s="117"/>
      <c r="I79" s="117"/>
      <c r="J79" s="117"/>
      <c r="K79" s="117"/>
      <c r="L79" s="117"/>
      <c r="M79" s="118"/>
      <c r="N79" s="194"/>
    </row>
    <row r="80" spans="1:14" ht="13.5" hidden="1" customHeight="1" x14ac:dyDescent="0.3">
      <c r="A80" s="39"/>
      <c r="B80" s="122"/>
      <c r="C80" s="123"/>
      <c r="D80" s="116"/>
      <c r="E80" s="117"/>
      <c r="F80" s="117"/>
      <c r="G80" s="117"/>
      <c r="H80" s="117"/>
      <c r="I80" s="117"/>
      <c r="J80" s="117"/>
      <c r="K80" s="117"/>
      <c r="L80" s="117"/>
      <c r="M80" s="118"/>
      <c r="N80" s="194"/>
    </row>
    <row r="81" spans="1:19" ht="13.5" hidden="1" customHeight="1" x14ac:dyDescent="0.3">
      <c r="A81" s="39"/>
      <c r="B81" s="122"/>
      <c r="C81" s="123"/>
      <c r="D81" s="116"/>
      <c r="E81" s="117"/>
      <c r="F81" s="117"/>
      <c r="G81" s="117"/>
      <c r="H81" s="117"/>
      <c r="I81" s="117"/>
      <c r="J81" s="117"/>
      <c r="K81" s="117"/>
      <c r="L81" s="117"/>
      <c r="M81" s="118"/>
      <c r="N81" s="194"/>
    </row>
    <row r="82" spans="1:19" ht="13.5" hidden="1" customHeight="1" x14ac:dyDescent="0.3">
      <c r="A82" s="39"/>
      <c r="B82" s="122"/>
      <c r="C82" s="123"/>
      <c r="D82" s="116"/>
      <c r="E82" s="117"/>
      <c r="F82" s="117"/>
      <c r="G82" s="117"/>
      <c r="H82" s="117"/>
      <c r="I82" s="117"/>
      <c r="J82" s="117"/>
      <c r="K82" s="117"/>
      <c r="L82" s="117"/>
      <c r="M82" s="118"/>
      <c r="N82" s="194"/>
    </row>
    <row r="83" spans="1:19" ht="14.25" hidden="1" customHeight="1" x14ac:dyDescent="0.3">
      <c r="A83" s="39"/>
      <c r="B83" s="122"/>
      <c r="C83" s="123"/>
      <c r="D83" s="116"/>
      <c r="E83" s="117"/>
      <c r="F83" s="117"/>
      <c r="G83" s="117"/>
      <c r="H83" s="117"/>
      <c r="I83" s="117"/>
      <c r="J83" s="117"/>
      <c r="K83" s="117"/>
      <c r="L83" s="117"/>
      <c r="M83" s="118"/>
      <c r="N83" s="194"/>
    </row>
    <row r="84" spans="1:19" ht="14.25" hidden="1" customHeight="1" x14ac:dyDescent="0.3">
      <c r="A84" s="39"/>
      <c r="B84" s="122"/>
      <c r="C84" s="123"/>
      <c r="D84" s="116"/>
      <c r="E84" s="117"/>
      <c r="F84" s="117"/>
      <c r="G84" s="117"/>
      <c r="H84" s="117"/>
      <c r="I84" s="117"/>
      <c r="J84" s="117"/>
      <c r="K84" s="117"/>
      <c r="L84" s="117"/>
      <c r="M84" s="118"/>
      <c r="N84" s="194"/>
    </row>
    <row r="85" spans="1:19" ht="13.5" hidden="1" customHeight="1" x14ac:dyDescent="0.3">
      <c r="A85" s="39"/>
      <c r="B85" s="122"/>
      <c r="C85" s="123"/>
      <c r="D85" s="116"/>
      <c r="E85" s="117"/>
      <c r="F85" s="117"/>
      <c r="G85" s="117"/>
      <c r="H85" s="117"/>
      <c r="I85" s="117"/>
      <c r="J85" s="117"/>
      <c r="K85" s="117"/>
      <c r="L85" s="117"/>
      <c r="M85" s="118"/>
      <c r="N85" s="194"/>
    </row>
    <row r="86" spans="1:19" ht="13.5" hidden="1" customHeight="1" x14ac:dyDescent="0.3">
      <c r="A86" s="39"/>
      <c r="B86" s="122"/>
      <c r="C86" s="123"/>
      <c r="D86" s="116"/>
      <c r="E86" s="117"/>
      <c r="F86" s="117"/>
      <c r="G86" s="117"/>
      <c r="H86" s="117"/>
      <c r="I86" s="117"/>
      <c r="J86" s="117"/>
      <c r="K86" s="117"/>
      <c r="L86" s="117"/>
      <c r="M86" s="118"/>
      <c r="N86" s="194"/>
    </row>
    <row r="87" spans="1:19" ht="13.5" hidden="1" customHeight="1" x14ac:dyDescent="0.3">
      <c r="A87" s="39"/>
      <c r="B87" s="122"/>
      <c r="C87" s="123"/>
      <c r="D87" s="116"/>
      <c r="E87" s="117"/>
      <c r="F87" s="117"/>
      <c r="G87" s="117"/>
      <c r="H87" s="117"/>
      <c r="I87" s="117"/>
      <c r="J87" s="117"/>
      <c r="K87" s="117"/>
      <c r="L87" s="117"/>
      <c r="M87" s="118"/>
      <c r="N87" s="194"/>
    </row>
    <row r="88" spans="1:19" ht="13.5" hidden="1" customHeight="1" x14ac:dyDescent="0.3">
      <c r="A88" s="39"/>
      <c r="B88" s="122"/>
      <c r="C88" s="123"/>
      <c r="D88" s="116"/>
      <c r="E88" s="117"/>
      <c r="F88" s="117"/>
      <c r="G88" s="117"/>
      <c r="H88" s="117"/>
      <c r="I88" s="117"/>
      <c r="J88" s="117"/>
      <c r="K88" s="117"/>
      <c r="L88" s="117"/>
      <c r="M88" s="118"/>
      <c r="N88" s="194"/>
    </row>
    <row r="89" spans="1:19" ht="13.5" hidden="1" customHeight="1" x14ac:dyDescent="0.3">
      <c r="A89" s="39"/>
      <c r="B89" s="122"/>
      <c r="C89" s="123"/>
      <c r="D89" s="116"/>
      <c r="E89" s="117"/>
      <c r="F89" s="117"/>
      <c r="G89" s="117"/>
      <c r="H89" s="117"/>
      <c r="I89" s="117"/>
      <c r="J89" s="117"/>
      <c r="K89" s="117"/>
      <c r="L89" s="117"/>
      <c r="M89" s="118"/>
      <c r="N89" s="194"/>
    </row>
    <row r="90" spans="1:19" ht="13.5" hidden="1" customHeight="1" x14ac:dyDescent="0.3">
      <c r="A90" s="39"/>
      <c r="B90" s="122"/>
      <c r="C90" s="123"/>
      <c r="D90" s="116"/>
      <c r="E90" s="117"/>
      <c r="F90" s="117"/>
      <c r="G90" s="117"/>
      <c r="H90" s="117"/>
      <c r="I90" s="117"/>
      <c r="J90" s="117"/>
      <c r="K90" s="117"/>
      <c r="L90" s="117"/>
      <c r="M90" s="118"/>
      <c r="N90" s="194"/>
    </row>
    <row r="91" spans="1:19" ht="13.5" hidden="1" customHeight="1" x14ac:dyDescent="0.3">
      <c r="A91" s="39"/>
      <c r="B91" s="122"/>
      <c r="C91" s="123"/>
      <c r="D91" s="116"/>
      <c r="E91" s="117"/>
      <c r="F91" s="117"/>
      <c r="G91" s="117"/>
      <c r="H91" s="117"/>
      <c r="I91" s="117"/>
      <c r="J91" s="117"/>
      <c r="K91" s="117"/>
      <c r="L91" s="117"/>
      <c r="M91" s="118"/>
      <c r="N91" s="194"/>
      <c r="S91" s="5" t="s">
        <v>32</v>
      </c>
    </row>
    <row r="92" spans="1:19" ht="13.5" hidden="1" customHeight="1" x14ac:dyDescent="0.3">
      <c r="A92" s="39"/>
      <c r="B92" s="122"/>
      <c r="C92" s="123"/>
      <c r="D92" s="116"/>
      <c r="E92" s="117"/>
      <c r="F92" s="117"/>
      <c r="G92" s="117"/>
      <c r="H92" s="117"/>
      <c r="I92" s="117"/>
      <c r="J92" s="117"/>
      <c r="K92" s="117"/>
      <c r="L92" s="117"/>
      <c r="M92" s="118"/>
      <c r="N92" s="194"/>
    </row>
    <row r="93" spans="1:19" ht="13.5" hidden="1" customHeight="1" x14ac:dyDescent="0.3">
      <c r="A93" s="39"/>
      <c r="B93" s="122"/>
      <c r="C93" s="123"/>
      <c r="D93" s="116"/>
      <c r="E93" s="117"/>
      <c r="F93" s="117"/>
      <c r="G93" s="117"/>
      <c r="H93" s="117"/>
      <c r="I93" s="117"/>
      <c r="J93" s="117"/>
      <c r="K93" s="117"/>
      <c r="L93" s="117"/>
      <c r="M93" s="118"/>
      <c r="N93" s="194"/>
    </row>
    <row r="94" spans="1:19" ht="13.5" hidden="1" customHeight="1" x14ac:dyDescent="0.3">
      <c r="A94" s="39"/>
      <c r="B94" s="122"/>
      <c r="C94" s="123"/>
      <c r="D94" s="116"/>
      <c r="E94" s="117"/>
      <c r="F94" s="117"/>
      <c r="G94" s="117"/>
      <c r="H94" s="117"/>
      <c r="I94" s="117"/>
      <c r="J94" s="117"/>
      <c r="K94" s="117"/>
      <c r="L94" s="117"/>
      <c r="M94" s="118"/>
      <c r="N94" s="194"/>
    </row>
    <row r="95" spans="1:19" ht="13.5" hidden="1" customHeight="1" x14ac:dyDescent="0.3">
      <c r="A95" s="39"/>
      <c r="B95" s="122"/>
      <c r="C95" s="123"/>
      <c r="D95" s="116"/>
      <c r="E95" s="117"/>
      <c r="F95" s="117"/>
      <c r="G95" s="117"/>
      <c r="H95" s="117"/>
      <c r="I95" s="117"/>
      <c r="J95" s="117"/>
      <c r="K95" s="117"/>
      <c r="L95" s="117"/>
      <c r="M95" s="118"/>
      <c r="N95" s="194"/>
    </row>
    <row r="96" spans="1:19" ht="6.75" customHeight="1" x14ac:dyDescent="0.3">
      <c r="A96" s="37"/>
      <c r="B96" s="122"/>
      <c r="C96" s="123"/>
      <c r="D96" s="116"/>
      <c r="E96" s="117"/>
      <c r="F96" s="117"/>
      <c r="G96" s="117"/>
      <c r="H96" s="117"/>
      <c r="I96" s="117"/>
      <c r="J96" s="117"/>
      <c r="K96" s="117"/>
      <c r="L96" s="117"/>
      <c r="M96" s="118"/>
      <c r="N96" s="194"/>
    </row>
    <row r="97" spans="1:38" ht="24" customHeight="1" x14ac:dyDescent="0.3">
      <c r="A97" s="37"/>
      <c r="B97" s="122"/>
      <c r="C97" s="123"/>
      <c r="D97" s="119"/>
      <c r="E97" s="120"/>
      <c r="F97" s="120"/>
      <c r="G97" s="120"/>
      <c r="H97" s="120"/>
      <c r="I97" s="120"/>
      <c r="J97" s="120"/>
      <c r="K97" s="120"/>
      <c r="L97" s="120"/>
      <c r="M97" s="121"/>
      <c r="N97" s="19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</row>
    <row r="98" spans="1:38" ht="23.25" customHeight="1" x14ac:dyDescent="0.3">
      <c r="A98" s="31" t="s">
        <v>33</v>
      </c>
      <c r="B98" s="126" t="s">
        <v>34</v>
      </c>
      <c r="C98" s="127"/>
      <c r="D98" s="124"/>
      <c r="E98" s="124"/>
      <c r="F98" s="102" t="s">
        <v>35</v>
      </c>
      <c r="G98" s="102"/>
      <c r="H98" s="104"/>
      <c r="I98" s="105"/>
      <c r="J98" s="105"/>
      <c r="K98" s="105"/>
      <c r="L98" s="105"/>
      <c r="M98" s="106"/>
      <c r="N98" s="19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</row>
    <row r="99" spans="1:38" ht="21" customHeight="1" x14ac:dyDescent="0.3">
      <c r="A99" s="31"/>
      <c r="B99" s="126"/>
      <c r="C99" s="127"/>
      <c r="D99" s="125"/>
      <c r="E99" s="125"/>
      <c r="F99" s="102"/>
      <c r="G99" s="102"/>
      <c r="H99" s="107"/>
      <c r="I99" s="108"/>
      <c r="J99" s="108"/>
      <c r="K99" s="108"/>
      <c r="L99" s="108"/>
      <c r="M99" s="109"/>
      <c r="N99" s="19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</row>
    <row r="100" spans="1:38" ht="12" customHeight="1" x14ac:dyDescent="0.3">
      <c r="A100" s="31"/>
      <c r="B100" s="128"/>
      <c r="C100" s="129"/>
      <c r="D100" s="125"/>
      <c r="E100" s="125"/>
      <c r="F100" s="103"/>
      <c r="G100" s="103"/>
      <c r="H100" s="110"/>
      <c r="I100" s="111"/>
      <c r="J100" s="111"/>
      <c r="K100" s="111"/>
      <c r="L100" s="111"/>
      <c r="M100" s="112"/>
      <c r="N100" s="19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</row>
    <row r="101" spans="1:38" ht="16.5" customHeight="1" x14ac:dyDescent="0.3">
      <c r="A101" s="31"/>
      <c r="B101" s="88" t="s">
        <v>366</v>
      </c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19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</row>
    <row r="102" spans="1:38" ht="22.2" customHeight="1" x14ac:dyDescent="0.3">
      <c r="A102" s="133"/>
      <c r="B102" s="142" t="s">
        <v>36</v>
      </c>
      <c r="C102" s="143"/>
      <c r="D102" s="32" t="s">
        <v>37</v>
      </c>
      <c r="E102" s="141"/>
      <c r="F102" s="141"/>
      <c r="G102" s="141"/>
      <c r="H102" s="141"/>
      <c r="I102" s="33" t="s">
        <v>38</v>
      </c>
      <c r="J102" s="139"/>
      <c r="K102" s="139"/>
      <c r="L102" s="139"/>
      <c r="M102" s="140"/>
      <c r="N102" s="19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</row>
    <row r="103" spans="1:38" ht="21" customHeight="1" x14ac:dyDescent="0.3">
      <c r="A103" s="133"/>
      <c r="B103" s="8" t="s">
        <v>39</v>
      </c>
      <c r="C103" s="68"/>
      <c r="D103" s="74" t="s">
        <v>37</v>
      </c>
      <c r="E103" s="141"/>
      <c r="F103" s="141"/>
      <c r="G103" s="141"/>
      <c r="H103" s="141"/>
      <c r="I103" s="75" t="s">
        <v>38</v>
      </c>
      <c r="J103" s="139"/>
      <c r="K103" s="139"/>
      <c r="L103" s="139"/>
      <c r="M103" s="140"/>
      <c r="N103" s="19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</row>
    <row r="104" spans="1:38" ht="19.2" customHeight="1" x14ac:dyDescent="0.3">
      <c r="A104" s="133"/>
      <c r="B104" s="146" t="s">
        <v>40</v>
      </c>
      <c r="C104" s="147"/>
      <c r="D104" s="74" t="s">
        <v>37</v>
      </c>
      <c r="E104" s="141"/>
      <c r="F104" s="141"/>
      <c r="G104" s="141"/>
      <c r="H104" s="141"/>
      <c r="I104" s="75" t="s">
        <v>38</v>
      </c>
      <c r="J104" s="139"/>
      <c r="K104" s="139"/>
      <c r="L104" s="139"/>
      <c r="M104" s="140"/>
      <c r="N104" s="194"/>
      <c r="O104" s="44"/>
      <c r="P104" s="1"/>
      <c r="Q104" s="1"/>
      <c r="R104" s="1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1"/>
      <c r="AK104" s="1"/>
      <c r="AL104" s="1"/>
    </row>
    <row r="105" spans="1:38" ht="19.2" customHeight="1" x14ac:dyDescent="0.3">
      <c r="A105" s="133"/>
      <c r="B105" s="146" t="s">
        <v>41</v>
      </c>
      <c r="C105" s="147"/>
      <c r="D105" s="147"/>
      <c r="E105" s="74" t="s">
        <v>37</v>
      </c>
      <c r="F105" s="223"/>
      <c r="G105" s="224"/>
      <c r="H105" s="224"/>
      <c r="I105" s="224"/>
      <c r="J105" s="224"/>
      <c r="K105" s="224"/>
      <c r="L105" s="224"/>
      <c r="M105" s="225"/>
      <c r="N105" s="194"/>
      <c r="O105" s="44"/>
      <c r="P105" s="1"/>
      <c r="Q105" s="1"/>
      <c r="R105" s="1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1"/>
      <c r="AK105" s="1"/>
      <c r="AL105" s="1"/>
    </row>
    <row r="106" spans="1:38" ht="22.2" customHeight="1" x14ac:dyDescent="0.3">
      <c r="A106" s="133"/>
      <c r="B106" s="221"/>
      <c r="C106" s="222"/>
      <c r="D106" s="222"/>
      <c r="E106" s="34" t="s">
        <v>38</v>
      </c>
      <c r="F106" s="226"/>
      <c r="G106" s="227"/>
      <c r="H106" s="227"/>
      <c r="I106" s="227"/>
      <c r="J106" s="227"/>
      <c r="K106" s="227"/>
      <c r="L106" s="227"/>
      <c r="M106" s="228"/>
      <c r="N106" s="194"/>
      <c r="O106" s="44"/>
      <c r="P106" s="1"/>
      <c r="Q106" s="1"/>
      <c r="R106" s="1"/>
      <c r="S106" s="1"/>
      <c r="T106" s="1"/>
      <c r="U106" s="2" t="s">
        <v>42</v>
      </c>
      <c r="V106" s="2" t="s">
        <v>110</v>
      </c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ht="17.399999999999999" customHeight="1" x14ac:dyDescent="0.3">
      <c r="A107" s="133"/>
      <c r="B107" s="134" t="s">
        <v>342</v>
      </c>
      <c r="C107" s="135" t="s">
        <v>338</v>
      </c>
      <c r="D107" s="135"/>
      <c r="E107" s="135"/>
      <c r="F107" s="135"/>
      <c r="G107" s="135"/>
      <c r="H107" s="135"/>
      <c r="I107" s="135"/>
      <c r="J107" s="135"/>
      <c r="K107" s="135"/>
      <c r="L107" s="135"/>
      <c r="M107" s="136"/>
      <c r="N107" s="194"/>
      <c r="O107" s="44"/>
      <c r="P107" s="1"/>
      <c r="Q107" s="1"/>
      <c r="R107" s="2"/>
      <c r="S107" s="2"/>
      <c r="T107" s="16" t="s">
        <v>355</v>
      </c>
      <c r="U107" s="1" t="s">
        <v>152</v>
      </c>
      <c r="V107" s="1" t="s">
        <v>141</v>
      </c>
      <c r="W107" s="1" t="s">
        <v>347</v>
      </c>
      <c r="X107" s="1" t="s">
        <v>348</v>
      </c>
      <c r="Y107" s="1" t="s">
        <v>360</v>
      </c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ht="21.6" customHeight="1" x14ac:dyDescent="0.3">
      <c r="A108" s="133"/>
      <c r="B108" s="130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8"/>
      <c r="N108" s="194"/>
      <c r="O108" s="44"/>
      <c r="P108" s="1"/>
      <c r="Q108" s="1"/>
      <c r="R108" s="2"/>
      <c r="S108" s="2"/>
      <c r="T108" s="16" t="s">
        <v>356</v>
      </c>
      <c r="U108" s="1" t="s">
        <v>153</v>
      </c>
      <c r="V108" s="1" t="s">
        <v>141</v>
      </c>
      <c r="W108" s="1" t="s">
        <v>347</v>
      </c>
      <c r="X108" s="1" t="s">
        <v>349</v>
      </c>
      <c r="Y108" s="1" t="s">
        <v>361</v>
      </c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ht="46.2" customHeight="1" x14ac:dyDescent="0.3">
      <c r="A109" s="133"/>
      <c r="B109" s="144" t="s">
        <v>373</v>
      </c>
      <c r="C109" s="145"/>
      <c r="D109" s="145"/>
      <c r="E109" s="145"/>
      <c r="F109" s="145"/>
      <c r="G109" s="145"/>
      <c r="H109" s="219"/>
      <c r="I109" s="219"/>
      <c r="J109" s="219"/>
      <c r="K109" s="219"/>
      <c r="L109" s="219"/>
      <c r="M109" s="220"/>
      <c r="N109" s="194"/>
      <c r="O109" s="44"/>
      <c r="P109" s="1"/>
      <c r="Q109" s="1"/>
      <c r="R109" s="1"/>
      <c r="S109" s="1"/>
      <c r="T109" s="16" t="s">
        <v>357</v>
      </c>
      <c r="U109" s="1" t="s">
        <v>154</v>
      </c>
      <c r="V109" s="1" t="s">
        <v>144</v>
      </c>
      <c r="W109" s="1" t="s">
        <v>354</v>
      </c>
      <c r="X109" s="1" t="s">
        <v>350</v>
      </c>
      <c r="Y109" s="1" t="s">
        <v>362</v>
      </c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ht="18" customHeight="1" x14ac:dyDescent="0.3">
      <c r="A110" s="80"/>
      <c r="B110" s="210" t="s">
        <v>368</v>
      </c>
      <c r="C110" s="210"/>
      <c r="D110" s="210"/>
      <c r="E110" s="210"/>
      <c r="F110" s="210"/>
      <c r="G110" s="210"/>
      <c r="H110" s="210"/>
      <c r="I110" s="210"/>
      <c r="J110" s="210"/>
      <c r="K110" s="210"/>
      <c r="L110" s="210"/>
      <c r="M110" s="210"/>
      <c r="N110" s="194"/>
      <c r="O110" s="44"/>
      <c r="P110" s="1"/>
      <c r="Q110" s="14">
        <v>1</v>
      </c>
      <c r="R110" s="15" t="s">
        <v>44</v>
      </c>
      <c r="S110" s="1">
        <v>0</v>
      </c>
      <c r="T110" s="16" t="s">
        <v>358</v>
      </c>
      <c r="U110" s="1" t="s">
        <v>155</v>
      </c>
      <c r="V110" s="1" t="s">
        <v>144</v>
      </c>
      <c r="W110" s="1" t="s">
        <v>354</v>
      </c>
      <c r="X110" s="1" t="s">
        <v>351</v>
      </c>
      <c r="Y110" s="1" t="s">
        <v>363</v>
      </c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ht="24.6" customHeight="1" x14ac:dyDescent="0.3">
      <c r="A111" s="80"/>
      <c r="B111" s="155" t="s">
        <v>45</v>
      </c>
      <c r="C111" s="155"/>
      <c r="D111" s="155"/>
      <c r="E111" s="85" t="s">
        <v>46</v>
      </c>
      <c r="F111" s="155" t="s">
        <v>47</v>
      </c>
      <c r="G111" s="155"/>
      <c r="H111" s="84" t="s">
        <v>337</v>
      </c>
      <c r="I111" s="84" t="s">
        <v>48</v>
      </c>
      <c r="J111" s="158" t="s">
        <v>49</v>
      </c>
      <c r="K111" s="158"/>
      <c r="L111" s="158"/>
      <c r="M111" s="158"/>
      <c r="N111" s="194"/>
      <c r="O111" s="44"/>
      <c r="P111" s="1"/>
      <c r="Q111" s="14">
        <v>2</v>
      </c>
      <c r="R111" s="15" t="s">
        <v>50</v>
      </c>
      <c r="S111" s="1">
        <v>1</v>
      </c>
      <c r="T111" s="16" t="s">
        <v>359</v>
      </c>
      <c r="U111" s="1" t="s">
        <v>156</v>
      </c>
      <c r="V111" s="1" t="s">
        <v>146</v>
      </c>
      <c r="W111" s="1" t="s">
        <v>347</v>
      </c>
      <c r="X111" s="1" t="s">
        <v>353</v>
      </c>
      <c r="Y111" s="1" t="s">
        <v>364</v>
      </c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ht="34.200000000000003" customHeight="1" x14ac:dyDescent="0.3">
      <c r="A112" s="80"/>
      <c r="B112" s="211"/>
      <c r="C112" s="211"/>
      <c r="D112" s="211"/>
      <c r="E112" s="86" t="str">
        <f>IF(B112&gt;0,INDEX(G123:G132, MATCH(B112,H123:H132,0))," ")</f>
        <v xml:space="preserve"> </v>
      </c>
      <c r="F112" s="156" t="str">
        <f>IF(J6&gt;0,J6," ")</f>
        <v xml:space="preserve"> </v>
      </c>
      <c r="G112" s="156"/>
      <c r="H112" s="78"/>
      <c r="I112" s="43" t="str">
        <f>IF(D23&gt;0,D23," ")</f>
        <v xml:space="preserve"> </v>
      </c>
      <c r="J112" s="157" t="str">
        <f>IF(B112&gt;0,_xlfn.CONCAT(F112,"_ ",I112,"_",H112,"_",E103,"_",E112)," ")</f>
        <v xml:space="preserve"> </v>
      </c>
      <c r="K112" s="157"/>
      <c r="L112" s="157"/>
      <c r="M112" s="157"/>
      <c r="N112" s="194"/>
      <c r="O112" s="44"/>
      <c r="P112" s="1"/>
      <c r="Q112" s="14">
        <v>3</v>
      </c>
      <c r="R112" s="15" t="s">
        <v>52</v>
      </c>
      <c r="S112" s="1">
        <v>5</v>
      </c>
      <c r="T112" s="1"/>
      <c r="U112" s="1" t="s">
        <v>157</v>
      </c>
      <c r="V112" s="1" t="s">
        <v>146</v>
      </c>
      <c r="W112" s="1" t="s">
        <v>347</v>
      </c>
      <c r="X112" s="1" t="s">
        <v>352</v>
      </c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ht="7.5" customHeight="1" x14ac:dyDescent="0.3">
      <c r="A113" s="80"/>
      <c r="B113" s="79"/>
      <c r="N113" s="194"/>
      <c r="O113" s="44"/>
      <c r="P113" s="1"/>
      <c r="Q113" s="14">
        <v>3</v>
      </c>
      <c r="R113" s="15"/>
      <c r="S113" s="1">
        <v>10</v>
      </c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ht="17.25" customHeight="1" thickBot="1" x14ac:dyDescent="0.35">
      <c r="A114" s="81"/>
      <c r="B114" s="82"/>
      <c r="C114" s="162" t="s">
        <v>53</v>
      </c>
      <c r="D114" s="163"/>
      <c r="E114" s="163"/>
      <c r="F114" s="163"/>
      <c r="G114" s="163"/>
      <c r="H114" s="163"/>
      <c r="I114" s="164"/>
      <c r="J114" s="40" t="s">
        <v>54</v>
      </c>
      <c r="K114" s="159" t="s">
        <v>374</v>
      </c>
      <c r="L114" s="160"/>
      <c r="M114" s="161"/>
      <c r="N114" s="195"/>
      <c r="O114" s="44"/>
      <c r="P114" s="1"/>
      <c r="Q114" s="14">
        <v>5</v>
      </c>
      <c r="R114" s="15"/>
      <c r="S114" s="1">
        <v>15</v>
      </c>
      <c r="T114" s="1"/>
      <c r="U114" s="1" t="s">
        <v>55</v>
      </c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ht="15" customHeight="1" thickTop="1" x14ac:dyDescent="0.3">
      <c r="A115" s="36"/>
      <c r="B115" s="2"/>
      <c r="C115" s="2"/>
      <c r="D115" s="2"/>
      <c r="E115" s="1"/>
      <c r="F115" s="1"/>
      <c r="G115" s="1"/>
      <c r="H115" s="1"/>
      <c r="I115" s="2"/>
      <c r="J115" s="2"/>
      <c r="K115" s="1"/>
      <c r="L115" s="1"/>
      <c r="M115" s="1"/>
      <c r="N115" s="44"/>
      <c r="O115" s="44"/>
      <c r="P115" s="1"/>
      <c r="Q115" s="14">
        <v>8</v>
      </c>
      <c r="R115" s="15"/>
      <c r="T115" s="1"/>
      <c r="U115" s="1">
        <v>13200</v>
      </c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ht="15" customHeight="1" x14ac:dyDescent="0.3">
      <c r="A116" s="1"/>
      <c r="B116" s="2"/>
      <c r="C116" s="2"/>
      <c r="D116" s="2"/>
      <c r="E116" s="1"/>
      <c r="F116" s="1"/>
      <c r="G116" s="1"/>
      <c r="H116" s="1"/>
      <c r="I116" s="2"/>
      <c r="J116" s="2"/>
      <c r="K116" s="1"/>
      <c r="L116" s="1"/>
      <c r="M116" s="1"/>
      <c r="N116" s="44"/>
      <c r="O116" s="44"/>
      <c r="P116" s="1"/>
      <c r="Q116" s="14">
        <v>9</v>
      </c>
      <c r="R116" s="15"/>
      <c r="T116" s="1"/>
      <c r="U116" s="1">
        <v>120</v>
      </c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ht="15" customHeight="1" x14ac:dyDescent="0.3">
      <c r="A117" s="1"/>
      <c r="B117" s="2" t="s">
        <v>56</v>
      </c>
      <c r="C117" s="2" t="s">
        <v>57</v>
      </c>
      <c r="D117" s="2"/>
      <c r="E117" s="1"/>
      <c r="F117" s="1"/>
      <c r="G117" s="1"/>
      <c r="H117" s="1"/>
      <c r="I117" s="2"/>
      <c r="J117" s="2"/>
      <c r="K117" s="1"/>
      <c r="L117" s="1"/>
      <c r="M117" s="1"/>
      <c r="N117" s="44"/>
      <c r="O117" s="44"/>
      <c r="P117" s="1"/>
      <c r="Q117" s="14">
        <v>10</v>
      </c>
      <c r="R117" s="15"/>
      <c r="S117" s="1">
        <v>37.5</v>
      </c>
      <c r="T117" s="1"/>
      <c r="U117" s="1">
        <v>127</v>
      </c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ht="15" customHeight="1" x14ac:dyDescent="0.3">
      <c r="A118" s="1"/>
      <c r="B118" s="2" t="s">
        <v>58</v>
      </c>
      <c r="C118" s="2" t="s">
        <v>59</v>
      </c>
      <c r="D118" s="2"/>
      <c r="E118" s="1"/>
      <c r="F118" s="1"/>
      <c r="G118" s="1"/>
      <c r="H118" s="1"/>
      <c r="I118" s="2"/>
      <c r="J118" s="2"/>
      <c r="K118" s="1"/>
      <c r="L118" s="1"/>
      <c r="M118" s="1"/>
      <c r="N118" s="44"/>
      <c r="O118" s="44"/>
      <c r="P118" s="1"/>
      <c r="Q118" s="14">
        <v>11</v>
      </c>
      <c r="R118" s="15"/>
      <c r="S118" s="1">
        <v>45</v>
      </c>
      <c r="T118" s="14"/>
      <c r="U118" s="15">
        <v>240</v>
      </c>
      <c r="V118" s="15"/>
      <c r="W118" s="14"/>
      <c r="X118" s="15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ht="15" customHeight="1" x14ac:dyDescent="0.3">
      <c r="A119" s="1"/>
      <c r="B119" s="2" t="s">
        <v>60</v>
      </c>
      <c r="C119" s="2" t="s">
        <v>61</v>
      </c>
      <c r="D119" s="2"/>
      <c r="E119" s="1"/>
      <c r="F119" s="41"/>
      <c r="G119" s="41"/>
      <c r="H119" s="41"/>
      <c r="I119" s="42"/>
      <c r="J119" s="42"/>
      <c r="K119" s="1"/>
      <c r="L119" s="1"/>
      <c r="M119" s="1"/>
      <c r="N119" s="44"/>
      <c r="O119" s="44"/>
      <c r="P119" s="1"/>
      <c r="Q119" s="14">
        <v>12</v>
      </c>
      <c r="R119" s="15"/>
      <c r="S119" s="1">
        <v>50</v>
      </c>
      <c r="T119" s="14"/>
      <c r="U119" s="15">
        <v>208</v>
      </c>
      <c r="V119" s="15"/>
      <c r="W119" s="14"/>
      <c r="X119" s="15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ht="15" customHeight="1" x14ac:dyDescent="0.3">
      <c r="A120" s="1"/>
      <c r="B120" s="2" t="s">
        <v>62</v>
      </c>
      <c r="C120" s="2" t="s">
        <v>63</v>
      </c>
      <c r="D120" s="2"/>
      <c r="E120" s="1"/>
      <c r="F120" s="41"/>
      <c r="G120" s="41"/>
      <c r="H120" s="41"/>
      <c r="I120" s="42"/>
      <c r="J120" s="42"/>
      <c r="K120" s="1"/>
      <c r="L120" s="1"/>
      <c r="M120" s="1"/>
      <c r="N120" s="44"/>
      <c r="O120" s="44"/>
      <c r="P120" s="1"/>
      <c r="Q120" s="14">
        <v>13</v>
      </c>
      <c r="R120" s="15"/>
      <c r="S120" s="1">
        <v>75</v>
      </c>
      <c r="T120" s="14"/>
      <c r="U120" s="15">
        <v>220</v>
      </c>
      <c r="V120" s="15"/>
      <c r="W120" s="14"/>
      <c r="X120" s="15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ht="15" customHeight="1" x14ac:dyDescent="0.3">
      <c r="A121" s="1"/>
      <c r="B121" s="2" t="s">
        <v>64</v>
      </c>
      <c r="C121" s="2" t="s">
        <v>65</v>
      </c>
      <c r="D121" s="2"/>
      <c r="E121" s="1"/>
      <c r="F121" s="41"/>
      <c r="G121" s="41"/>
      <c r="H121" s="41"/>
      <c r="I121" s="42"/>
      <c r="J121" s="42"/>
      <c r="K121" s="1"/>
      <c r="L121" s="1"/>
      <c r="M121" s="1"/>
      <c r="N121" s="44"/>
      <c r="O121" s="44"/>
      <c r="P121" s="1"/>
      <c r="Q121" s="14">
        <v>14</v>
      </c>
      <c r="R121" s="15"/>
      <c r="S121" s="1">
        <v>112.5</v>
      </c>
      <c r="T121" s="14"/>
      <c r="U121" s="15">
        <v>347</v>
      </c>
      <c r="V121" s="15"/>
      <c r="W121" s="14"/>
      <c r="X121" s="15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ht="15" customHeight="1" x14ac:dyDescent="0.3">
      <c r="A122" s="1"/>
      <c r="B122" s="2" t="s">
        <v>66</v>
      </c>
      <c r="C122" s="2" t="s">
        <v>67</v>
      </c>
      <c r="D122" s="2"/>
      <c r="E122" s="1"/>
      <c r="F122" s="16">
        <v>1</v>
      </c>
      <c r="G122" s="16">
        <v>2</v>
      </c>
      <c r="H122" s="16">
        <v>3</v>
      </c>
      <c r="I122" s="16">
        <v>4</v>
      </c>
      <c r="J122" s="16">
        <v>5</v>
      </c>
      <c r="K122" s="16">
        <v>6</v>
      </c>
      <c r="L122" s="1"/>
      <c r="M122" s="1"/>
      <c r="N122" s="44"/>
      <c r="O122" s="44"/>
      <c r="P122" s="1"/>
      <c r="Q122" s="14">
        <v>15</v>
      </c>
      <c r="R122" s="15"/>
      <c r="S122" s="1">
        <v>125</v>
      </c>
      <c r="T122" s="14"/>
      <c r="U122" s="15">
        <v>440</v>
      </c>
      <c r="V122" s="15"/>
      <c r="W122" s="14"/>
      <c r="X122" s="15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ht="15" customHeight="1" x14ac:dyDescent="0.3">
      <c r="A123" s="1"/>
      <c r="B123" s="2" t="s">
        <v>68</v>
      </c>
      <c r="C123" s="2" t="s">
        <v>69</v>
      </c>
      <c r="D123" s="2"/>
      <c r="E123" s="1"/>
      <c r="F123" s="20" t="s">
        <v>70</v>
      </c>
      <c r="G123" s="20" t="s">
        <v>71</v>
      </c>
      <c r="H123" s="21" t="s">
        <v>72</v>
      </c>
      <c r="I123" s="22"/>
      <c r="J123" s="23"/>
      <c r="K123" s="22"/>
      <c r="L123" s="1"/>
      <c r="M123" s="1"/>
      <c r="N123" s="44"/>
      <c r="O123" s="44"/>
      <c r="P123" s="1"/>
      <c r="Q123" s="1">
        <v>16</v>
      </c>
      <c r="R123" s="1"/>
      <c r="S123" s="1">
        <v>150</v>
      </c>
      <c r="T123" s="14"/>
      <c r="U123" s="15">
        <v>254</v>
      </c>
      <c r="V123" s="15"/>
      <c r="W123" s="14"/>
      <c r="X123" s="15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ht="15" customHeight="1" x14ac:dyDescent="0.3">
      <c r="A124" s="1"/>
      <c r="B124" s="2" t="s">
        <v>73</v>
      </c>
      <c r="C124" s="2" t="s">
        <v>74</v>
      </c>
      <c r="D124" s="2"/>
      <c r="E124" s="1"/>
      <c r="F124" s="20" t="s">
        <v>75</v>
      </c>
      <c r="G124" s="20" t="s">
        <v>76</v>
      </c>
      <c r="H124" s="21" t="s">
        <v>77</v>
      </c>
      <c r="I124" s="22"/>
      <c r="J124" s="23"/>
      <c r="K124" s="22"/>
      <c r="L124" s="1"/>
      <c r="M124" s="1"/>
      <c r="N124" s="44"/>
      <c r="O124" s="44"/>
      <c r="P124" s="1"/>
      <c r="Q124" s="1"/>
      <c r="R124" s="1"/>
      <c r="S124" s="1">
        <v>175</v>
      </c>
      <c r="T124" s="14"/>
      <c r="U124" s="15">
        <v>480</v>
      </c>
      <c r="V124" s="15"/>
      <c r="W124" s="14"/>
      <c r="X124" s="15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ht="15" customHeight="1" x14ac:dyDescent="0.3">
      <c r="A125" s="1"/>
      <c r="B125" s="2" t="s">
        <v>78</v>
      </c>
      <c r="C125" s="2" t="s">
        <v>59</v>
      </c>
      <c r="D125" s="2"/>
      <c r="E125" s="1"/>
      <c r="F125" s="20" t="s">
        <v>79</v>
      </c>
      <c r="G125" s="20" t="s">
        <v>80</v>
      </c>
      <c r="H125" s="21" t="s">
        <v>81</v>
      </c>
      <c r="I125" s="22"/>
      <c r="J125" s="23"/>
      <c r="K125" s="22"/>
      <c r="L125" s="1"/>
      <c r="M125" s="1"/>
      <c r="N125" s="44"/>
      <c r="O125" s="44"/>
      <c r="P125" s="1"/>
      <c r="Q125" s="1" t="s">
        <v>82</v>
      </c>
      <c r="R125" s="1"/>
      <c r="S125" s="1">
        <v>200</v>
      </c>
      <c r="T125" s="1"/>
      <c r="U125" s="1">
        <v>600</v>
      </c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15" customHeight="1" x14ac:dyDescent="0.3">
      <c r="A126" s="1"/>
      <c r="B126" s="2" t="s">
        <v>83</v>
      </c>
      <c r="C126" s="2" t="s">
        <v>63</v>
      </c>
      <c r="D126" s="2"/>
      <c r="E126" s="1"/>
      <c r="F126" s="24"/>
      <c r="G126" s="20" t="s">
        <v>84</v>
      </c>
      <c r="H126" s="21" t="s">
        <v>85</v>
      </c>
      <c r="I126" s="22"/>
      <c r="J126" s="23"/>
      <c r="K126" s="22"/>
      <c r="L126" s="1"/>
      <c r="M126" s="1"/>
      <c r="N126" s="44"/>
      <c r="O126" s="44"/>
      <c r="P126" s="1"/>
      <c r="Q126" s="1" t="s">
        <v>55</v>
      </c>
      <c r="R126" s="1"/>
      <c r="S126" s="1">
        <v>225</v>
      </c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ht="15" customHeight="1" x14ac:dyDescent="0.3">
      <c r="A127" s="1"/>
      <c r="B127" s="2" t="s">
        <v>86</v>
      </c>
      <c r="C127" s="2" t="s">
        <v>61</v>
      </c>
      <c r="D127" s="2"/>
      <c r="E127" s="1"/>
      <c r="F127" s="24"/>
      <c r="G127" s="20" t="s">
        <v>87</v>
      </c>
      <c r="H127" s="21" t="s">
        <v>51</v>
      </c>
      <c r="I127" s="22"/>
      <c r="J127" s="23"/>
      <c r="K127" s="22"/>
      <c r="L127" s="1"/>
      <c r="M127" s="1"/>
      <c r="N127" s="1"/>
      <c r="O127" s="1"/>
      <c r="P127" s="1"/>
      <c r="Q127" s="1"/>
      <c r="R127" s="1"/>
      <c r="S127" s="1">
        <v>250</v>
      </c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15" customHeight="1" x14ac:dyDescent="0.3">
      <c r="A128" s="1"/>
      <c r="B128" s="2" t="s">
        <v>88</v>
      </c>
      <c r="C128" s="2" t="s">
        <v>65</v>
      </c>
      <c r="D128" s="2"/>
      <c r="E128" s="1"/>
      <c r="F128" s="25"/>
      <c r="G128" s="20" t="s">
        <v>89</v>
      </c>
      <c r="H128" s="21" t="s">
        <v>90</v>
      </c>
      <c r="I128" s="22"/>
      <c r="J128" s="23"/>
      <c r="K128" s="22"/>
      <c r="L128" s="1"/>
      <c r="M128" s="1"/>
      <c r="N128" s="1"/>
      <c r="O128" s="1"/>
      <c r="P128" s="1"/>
      <c r="Q128" s="1">
        <v>1000</v>
      </c>
      <c r="R128" s="1"/>
      <c r="S128" s="1">
        <v>300</v>
      </c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15" customHeight="1" x14ac:dyDescent="0.3">
      <c r="A129" s="1"/>
      <c r="B129" s="2" t="s">
        <v>91</v>
      </c>
      <c r="C129" s="2" t="s">
        <v>69</v>
      </c>
      <c r="D129" s="2"/>
      <c r="E129" s="1"/>
      <c r="F129" s="24"/>
      <c r="G129" s="20" t="s">
        <v>92</v>
      </c>
      <c r="H129" s="21" t="s">
        <v>93</v>
      </c>
      <c r="I129" s="22"/>
      <c r="J129" s="23"/>
      <c r="K129" s="22"/>
      <c r="L129" s="1"/>
      <c r="M129" s="1"/>
      <c r="N129" s="1"/>
      <c r="O129" s="1"/>
      <c r="P129" s="1"/>
      <c r="Q129" s="1">
        <v>7600</v>
      </c>
      <c r="R129" s="1"/>
      <c r="S129" s="1">
        <v>400</v>
      </c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15" customHeight="1" x14ac:dyDescent="0.3">
      <c r="A130" s="1"/>
      <c r="B130" s="2" t="s">
        <v>94</v>
      </c>
      <c r="C130" s="2" t="s">
        <v>95</v>
      </c>
      <c r="D130" s="2"/>
      <c r="E130" s="1"/>
      <c r="F130" s="24"/>
      <c r="G130" s="20" t="s">
        <v>96</v>
      </c>
      <c r="H130" s="21" t="s">
        <v>97</v>
      </c>
      <c r="I130" s="22"/>
      <c r="J130" s="23"/>
      <c r="K130" s="22"/>
      <c r="L130" s="1"/>
      <c r="M130" s="1"/>
      <c r="N130" s="1"/>
      <c r="O130" s="1"/>
      <c r="P130" s="1"/>
      <c r="Q130" s="1">
        <v>13200</v>
      </c>
      <c r="R130" s="1"/>
      <c r="S130" s="1">
        <v>500</v>
      </c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15" customHeight="1" x14ac:dyDescent="0.3">
      <c r="A131" s="1"/>
      <c r="B131" s="2" t="s">
        <v>98</v>
      </c>
      <c r="C131" s="2" t="s">
        <v>99</v>
      </c>
      <c r="D131" s="2"/>
      <c r="E131" s="1"/>
      <c r="F131" s="1"/>
      <c r="G131" s="20" t="s">
        <v>100</v>
      </c>
      <c r="H131" s="21" t="s">
        <v>101</v>
      </c>
      <c r="I131" s="22"/>
      <c r="J131" s="23"/>
      <c r="K131" s="22"/>
      <c r="L131" s="1"/>
      <c r="M131" s="1"/>
      <c r="N131" s="1"/>
      <c r="O131" s="1"/>
      <c r="P131" s="1"/>
      <c r="Q131" s="1">
        <v>34500</v>
      </c>
      <c r="R131" s="1"/>
      <c r="S131" s="1">
        <v>750</v>
      </c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15" customHeight="1" x14ac:dyDescent="0.3">
      <c r="A132" s="1"/>
      <c r="B132" s="2" t="s">
        <v>102</v>
      </c>
      <c r="C132" s="2" t="s">
        <v>103</v>
      </c>
      <c r="D132" s="2"/>
      <c r="E132" s="1"/>
      <c r="F132" s="25"/>
      <c r="G132" s="20" t="s">
        <v>104</v>
      </c>
      <c r="H132" s="26" t="s">
        <v>105</v>
      </c>
      <c r="I132" s="22"/>
      <c r="J132" s="23"/>
      <c r="K132" s="22"/>
      <c r="L132" s="1"/>
      <c r="M132" s="1"/>
      <c r="N132" s="1"/>
      <c r="O132" s="1"/>
      <c r="P132" s="1"/>
      <c r="Q132" s="1">
        <v>66000</v>
      </c>
      <c r="R132" s="1"/>
      <c r="S132" s="1">
        <v>800</v>
      </c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15" customHeight="1" x14ac:dyDescent="0.3">
      <c r="A133" s="1"/>
      <c r="B133" s="2" t="s">
        <v>106</v>
      </c>
      <c r="C133" s="2" t="s">
        <v>55</v>
      </c>
      <c r="D133" s="2"/>
      <c r="E133" s="1"/>
      <c r="F133" s="1"/>
      <c r="G133" s="1"/>
      <c r="H133" s="1"/>
      <c r="I133" s="2"/>
      <c r="J133" s="2"/>
      <c r="K133" s="1"/>
      <c r="L133" s="1"/>
      <c r="M133" s="1"/>
      <c r="N133" s="1"/>
      <c r="O133" s="1"/>
      <c r="P133" s="1"/>
      <c r="Q133" s="1">
        <v>115000</v>
      </c>
      <c r="R133" s="1"/>
      <c r="S133" s="1">
        <v>1000</v>
      </c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15" customHeight="1" x14ac:dyDescent="0.3">
      <c r="A134" s="1"/>
      <c r="B134" s="2" t="s">
        <v>107</v>
      </c>
      <c r="C134" s="2"/>
      <c r="D134" s="2"/>
      <c r="E134" s="1"/>
      <c r="F134" s="1"/>
      <c r="G134" s="1"/>
      <c r="H134" s="1"/>
      <c r="I134" s="2"/>
      <c r="J134" s="2"/>
      <c r="K134" s="1"/>
      <c r="L134" s="1"/>
      <c r="M134" s="1"/>
      <c r="N134" s="1"/>
      <c r="O134" s="1"/>
      <c r="P134" s="1"/>
      <c r="Q134" s="1" t="s">
        <v>108</v>
      </c>
      <c r="R134" s="1"/>
      <c r="S134" s="1">
        <v>1250</v>
      </c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15" customHeight="1" x14ac:dyDescent="0.3">
      <c r="A135" s="1"/>
      <c r="B135" s="2"/>
      <c r="C135" s="2"/>
      <c r="D135" s="2"/>
      <c r="E135" s="1"/>
      <c r="F135" s="1"/>
      <c r="G135" s="1"/>
      <c r="H135" s="1"/>
      <c r="I135" s="2"/>
      <c r="J135" s="2"/>
      <c r="K135" s="1"/>
      <c r="L135" s="1"/>
      <c r="M135" s="1"/>
      <c r="N135" s="1"/>
      <c r="O135" s="1"/>
      <c r="P135" s="1"/>
      <c r="Q135" s="1"/>
      <c r="R135" s="1"/>
      <c r="S135" s="1">
        <v>1300</v>
      </c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15" customHeight="1" x14ac:dyDescent="0.3">
      <c r="A136" s="1"/>
      <c r="B136" s="2"/>
      <c r="C136" s="2"/>
      <c r="D136" s="2"/>
      <c r="E136" s="1"/>
      <c r="F136" s="1"/>
      <c r="G136" s="1"/>
      <c r="H136" s="1"/>
      <c r="I136" s="2"/>
      <c r="J136" s="2"/>
      <c r="K136" s="1"/>
      <c r="L136" s="1"/>
      <c r="M136" s="1"/>
      <c r="N136" s="1"/>
      <c r="O136" s="1"/>
      <c r="P136" s="1"/>
      <c r="Q136" s="1"/>
      <c r="R136" s="1"/>
      <c r="S136" s="1">
        <v>1500</v>
      </c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15" customHeight="1" x14ac:dyDescent="0.3">
      <c r="A137" s="1"/>
      <c r="B137" s="2"/>
      <c r="C137" s="2"/>
      <c r="D137" s="2"/>
      <c r="E137" s="1"/>
      <c r="F137" s="1"/>
      <c r="G137" s="1"/>
      <c r="H137" s="1"/>
      <c r="I137" s="2"/>
      <c r="J137" s="2"/>
      <c r="K137" s="1"/>
      <c r="L137" s="1"/>
      <c r="M137" s="1"/>
      <c r="N137" s="1"/>
      <c r="O137" s="1"/>
      <c r="P137" s="1"/>
      <c r="Q137" s="1"/>
      <c r="R137" s="1"/>
      <c r="S137" s="1">
        <v>1750</v>
      </c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15" customHeight="1" x14ac:dyDescent="0.4">
      <c r="A138" s="1"/>
      <c r="B138" s="2"/>
      <c r="C138" s="2"/>
      <c r="D138" s="2"/>
      <c r="E138" s="1"/>
      <c r="F138" s="154" t="s">
        <v>109</v>
      </c>
      <c r="G138" s="154"/>
      <c r="H138" s="154"/>
      <c r="I138" s="154"/>
      <c r="J138" s="154"/>
      <c r="K138" s="1"/>
      <c r="L138" s="1"/>
      <c r="M138" s="1"/>
      <c r="N138" s="1"/>
      <c r="O138" s="1"/>
      <c r="P138" s="1"/>
      <c r="Q138" s="1"/>
      <c r="R138" s="1"/>
      <c r="S138" s="1">
        <v>1800</v>
      </c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15" customHeight="1" x14ac:dyDescent="0.3">
      <c r="A139" s="1"/>
      <c r="B139" s="2"/>
      <c r="C139" s="2"/>
      <c r="D139" s="2"/>
      <c r="E139" s="1"/>
      <c r="F139" s="27" t="s">
        <v>110</v>
      </c>
      <c r="G139" s="3" t="s">
        <v>111</v>
      </c>
      <c r="H139" s="3" t="s">
        <v>112</v>
      </c>
      <c r="I139" s="3" t="s">
        <v>113</v>
      </c>
      <c r="J139" s="3" t="s">
        <v>114</v>
      </c>
      <c r="K139" s="1"/>
      <c r="L139" s="1" t="s">
        <v>115</v>
      </c>
      <c r="M139" s="1"/>
      <c r="N139" s="1"/>
      <c r="O139" s="1"/>
      <c r="P139" s="1"/>
      <c r="Q139" s="1"/>
      <c r="R139" s="1"/>
      <c r="S139" s="1">
        <v>2000</v>
      </c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15" customHeight="1" x14ac:dyDescent="0.35">
      <c r="A140" s="1"/>
      <c r="B140" s="2"/>
      <c r="C140" s="2"/>
      <c r="D140" s="2"/>
      <c r="E140" s="1"/>
      <c r="F140" s="28">
        <v>1</v>
      </c>
      <c r="G140" s="29" t="s">
        <v>116</v>
      </c>
      <c r="H140" s="29" t="s">
        <v>117</v>
      </c>
      <c r="I140" s="3">
        <v>85</v>
      </c>
      <c r="J140" s="3">
        <v>10</v>
      </c>
      <c r="K140" s="1"/>
      <c r="L140" s="1" t="s">
        <v>118</v>
      </c>
      <c r="M140" s="1"/>
      <c r="N140" s="1"/>
      <c r="O140" s="1"/>
      <c r="P140" s="1"/>
      <c r="Q140" s="1"/>
      <c r="R140" s="1"/>
      <c r="S140" s="1">
        <v>2500</v>
      </c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44"/>
      <c r="AH140" s="44"/>
      <c r="AI140" s="44"/>
      <c r="AJ140" s="44"/>
      <c r="AK140" s="4"/>
      <c r="AL140" s="4"/>
    </row>
    <row r="141" spans="1:38" ht="15" customHeight="1" x14ac:dyDescent="0.35">
      <c r="A141" s="1"/>
      <c r="B141" s="2"/>
      <c r="C141" s="2"/>
      <c r="D141" s="2"/>
      <c r="E141" s="1"/>
      <c r="F141" s="28">
        <v>2</v>
      </c>
      <c r="G141" s="29" t="s">
        <v>119</v>
      </c>
      <c r="H141" s="29" t="s">
        <v>120</v>
      </c>
      <c r="I141" s="3">
        <v>68</v>
      </c>
      <c r="J141" s="3">
        <v>20</v>
      </c>
      <c r="K141" s="1"/>
      <c r="L141" s="1" t="s">
        <v>121</v>
      </c>
      <c r="M141" s="1"/>
      <c r="N141" s="1"/>
      <c r="O141" s="1"/>
      <c r="P141" s="1"/>
      <c r="Q141" s="1"/>
      <c r="R141" s="1"/>
      <c r="S141" s="1">
        <v>3000</v>
      </c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44"/>
      <c r="AH141" s="44"/>
      <c r="AI141" s="44"/>
      <c r="AJ141" s="44"/>
      <c r="AK141" s="4"/>
      <c r="AL141" s="4"/>
    </row>
    <row r="142" spans="1:38" ht="15" customHeight="1" x14ac:dyDescent="0.35">
      <c r="A142" s="1"/>
      <c r="B142" s="2"/>
      <c r="C142" s="2"/>
      <c r="D142" s="2"/>
      <c r="E142" s="1"/>
      <c r="F142" s="28">
        <v>3</v>
      </c>
      <c r="G142" s="29" t="s">
        <v>122</v>
      </c>
      <c r="H142" s="29" t="s">
        <v>123</v>
      </c>
      <c r="I142" s="3">
        <v>15</v>
      </c>
      <c r="J142" s="3">
        <v>22</v>
      </c>
      <c r="K142" s="1"/>
      <c r="L142" s="1" t="s">
        <v>124</v>
      </c>
      <c r="M142" s="1"/>
      <c r="N142" s="1"/>
      <c r="O142" s="1"/>
      <c r="P142" s="1"/>
      <c r="Q142" s="1"/>
      <c r="R142" s="1"/>
      <c r="S142" s="1">
        <v>5000</v>
      </c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44"/>
      <c r="AH142" s="44"/>
      <c r="AI142" s="44"/>
      <c r="AJ142" s="44"/>
      <c r="AK142" s="4"/>
      <c r="AL142" s="4"/>
    </row>
    <row r="143" spans="1:38" ht="15" customHeight="1" x14ac:dyDescent="0.35">
      <c r="A143" s="1"/>
      <c r="B143" s="2"/>
      <c r="C143" s="2"/>
      <c r="D143" s="2"/>
      <c r="E143" s="1"/>
      <c r="F143" s="28">
        <v>4</v>
      </c>
      <c r="G143" s="29" t="s">
        <v>125</v>
      </c>
      <c r="H143" s="29" t="s">
        <v>126</v>
      </c>
      <c r="I143" s="3">
        <v>15</v>
      </c>
      <c r="J143" s="3">
        <v>47</v>
      </c>
      <c r="K143" s="1"/>
      <c r="L143" s="1" t="s">
        <v>127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44"/>
      <c r="AH143" s="44"/>
      <c r="AI143" s="44"/>
      <c r="AJ143" s="44"/>
      <c r="AK143" s="4"/>
      <c r="AL143" s="4"/>
    </row>
    <row r="144" spans="1:38" ht="15" customHeight="1" x14ac:dyDescent="0.35">
      <c r="A144" s="1"/>
      <c r="B144" s="2"/>
      <c r="C144" s="2"/>
      <c r="D144" s="2"/>
      <c r="E144" s="1"/>
      <c r="F144" s="28">
        <v>5</v>
      </c>
      <c r="G144" s="29" t="s">
        <v>128</v>
      </c>
      <c r="H144" s="29" t="s">
        <v>129</v>
      </c>
      <c r="I144" s="3">
        <v>15</v>
      </c>
      <c r="J144" s="3">
        <v>51</v>
      </c>
      <c r="K144" s="1"/>
      <c r="L144" s="1" t="s">
        <v>130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44"/>
      <c r="AH144" s="44"/>
      <c r="AI144" s="44"/>
      <c r="AJ144" s="44"/>
      <c r="AK144" s="4"/>
      <c r="AL144" s="4"/>
    </row>
    <row r="145" spans="1:38" ht="15" customHeight="1" x14ac:dyDescent="0.35">
      <c r="A145" s="1"/>
      <c r="B145" s="2"/>
      <c r="C145" s="2"/>
      <c r="D145" s="2"/>
      <c r="E145" s="1"/>
      <c r="F145" s="28">
        <v>6</v>
      </c>
      <c r="G145" s="29" t="s">
        <v>131</v>
      </c>
      <c r="H145" s="29" t="s">
        <v>123</v>
      </c>
      <c r="I145" s="3">
        <v>50</v>
      </c>
      <c r="J145" s="3">
        <v>110</v>
      </c>
      <c r="K145" s="1"/>
      <c r="L145" s="1" t="s">
        <v>132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44"/>
      <c r="AH145" s="44"/>
      <c r="AI145" s="44"/>
      <c r="AJ145" s="44"/>
      <c r="AK145" s="4"/>
      <c r="AL145" s="4"/>
    </row>
    <row r="146" spans="1:38" ht="15" customHeight="1" x14ac:dyDescent="0.35">
      <c r="A146" s="1"/>
      <c r="B146" s="2"/>
      <c r="C146" s="2"/>
      <c r="D146" s="2"/>
      <c r="E146" s="1"/>
      <c r="F146" s="28">
        <v>7</v>
      </c>
      <c r="G146" s="29" t="s">
        <v>133</v>
      </c>
      <c r="H146" s="29" t="s">
        <v>134</v>
      </c>
      <c r="I146" s="3">
        <v>15</v>
      </c>
      <c r="J146" s="3">
        <v>87</v>
      </c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44"/>
      <c r="AH146" s="44"/>
      <c r="AI146" s="44"/>
      <c r="AJ146" s="44"/>
      <c r="AK146" s="4"/>
      <c r="AL146" s="4"/>
    </row>
    <row r="147" spans="1:38" ht="15" customHeight="1" x14ac:dyDescent="0.35">
      <c r="A147" s="1"/>
      <c r="B147" s="2"/>
      <c r="C147" s="2"/>
      <c r="D147" s="2"/>
      <c r="E147" s="1"/>
      <c r="F147" s="28">
        <v>8</v>
      </c>
      <c r="G147" s="29" t="s">
        <v>135</v>
      </c>
      <c r="H147" s="29" t="s">
        <v>136</v>
      </c>
      <c r="I147" s="3">
        <v>15</v>
      </c>
      <c r="J147" s="3">
        <v>90</v>
      </c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44"/>
      <c r="AH147" s="44"/>
      <c r="AI147" s="44"/>
      <c r="AJ147" s="44"/>
      <c r="AK147" s="4"/>
      <c r="AL147" s="4"/>
    </row>
    <row r="148" spans="1:38" ht="15" customHeight="1" x14ac:dyDescent="0.35">
      <c r="A148" s="1"/>
      <c r="B148" s="2"/>
      <c r="C148" s="2"/>
      <c r="D148" s="2"/>
      <c r="E148" s="1"/>
      <c r="F148" s="28">
        <v>9</v>
      </c>
      <c r="G148" s="29" t="s">
        <v>137</v>
      </c>
      <c r="H148" s="29" t="s">
        <v>126</v>
      </c>
      <c r="I148" s="3">
        <v>15</v>
      </c>
      <c r="J148" s="3">
        <v>92</v>
      </c>
      <c r="K148" s="1"/>
      <c r="L148" s="1" t="s">
        <v>27</v>
      </c>
      <c r="M148" s="1" t="s">
        <v>138</v>
      </c>
      <c r="N148" s="1" t="s">
        <v>28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44"/>
      <c r="AH148" s="44"/>
      <c r="AI148" s="44"/>
      <c r="AJ148" s="44"/>
      <c r="AK148" s="4"/>
      <c r="AL148" s="4"/>
    </row>
    <row r="149" spans="1:38" ht="15" customHeight="1" x14ac:dyDescent="0.35">
      <c r="A149" s="1"/>
      <c r="B149" s="2"/>
      <c r="C149" s="2"/>
      <c r="D149" s="2"/>
      <c r="E149" s="1"/>
      <c r="F149" s="28">
        <v>10</v>
      </c>
      <c r="G149" s="29" t="s">
        <v>139</v>
      </c>
      <c r="H149" s="29" t="s">
        <v>140</v>
      </c>
      <c r="I149" s="3">
        <v>15</v>
      </c>
      <c r="J149" s="3">
        <v>97</v>
      </c>
      <c r="K149" s="1"/>
      <c r="L149" s="1" t="s">
        <v>141</v>
      </c>
      <c r="M149" s="1"/>
      <c r="N149" s="1" t="s">
        <v>142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44"/>
      <c r="AH149" s="44"/>
      <c r="AI149" s="44"/>
      <c r="AJ149" s="44"/>
      <c r="AK149" s="4"/>
      <c r="AL149" s="4"/>
    </row>
    <row r="150" spans="1:38" ht="15" customHeight="1" x14ac:dyDescent="0.35">
      <c r="A150" s="1"/>
      <c r="B150" s="2"/>
      <c r="C150" s="2"/>
      <c r="D150" s="2"/>
      <c r="E150" s="1"/>
      <c r="F150" s="28">
        <v>11</v>
      </c>
      <c r="G150" s="29" t="s">
        <v>143</v>
      </c>
      <c r="H150" s="29" t="s">
        <v>136</v>
      </c>
      <c r="I150" s="3">
        <v>15</v>
      </c>
      <c r="J150" s="3">
        <v>104</v>
      </c>
      <c r="K150" s="1"/>
      <c r="L150" s="1" t="s">
        <v>144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44"/>
      <c r="AH150" s="44"/>
      <c r="AI150" s="44"/>
      <c r="AJ150" s="44"/>
      <c r="AK150" s="4"/>
      <c r="AL150" s="4"/>
    </row>
    <row r="151" spans="1:38" ht="15" customHeight="1" x14ac:dyDescent="0.35">
      <c r="A151" s="1"/>
      <c r="B151" s="2"/>
      <c r="C151" s="2"/>
      <c r="D151" s="2"/>
      <c r="E151" s="1"/>
      <c r="F151" s="28">
        <v>12</v>
      </c>
      <c r="G151" s="29" t="s">
        <v>145</v>
      </c>
      <c r="H151" s="29" t="s">
        <v>120</v>
      </c>
      <c r="I151" s="3">
        <v>15</v>
      </c>
      <c r="J151" s="3">
        <v>106</v>
      </c>
      <c r="K151" s="1"/>
      <c r="L151" s="1" t="s">
        <v>146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44"/>
      <c r="AH151" s="44"/>
      <c r="AI151" s="44"/>
      <c r="AJ151" s="44"/>
      <c r="AK151" s="4"/>
      <c r="AL151" s="4"/>
    </row>
    <row r="152" spans="1:38" ht="15" customHeight="1" x14ac:dyDescent="0.35">
      <c r="A152" s="1"/>
      <c r="B152" s="2"/>
      <c r="C152" s="2"/>
      <c r="D152" s="2"/>
      <c r="E152" s="1"/>
      <c r="F152" s="28">
        <v>13</v>
      </c>
      <c r="G152" s="29" t="s">
        <v>147</v>
      </c>
      <c r="H152" s="29" t="s">
        <v>120</v>
      </c>
      <c r="I152" s="3">
        <v>15</v>
      </c>
      <c r="J152" s="3">
        <v>109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44"/>
      <c r="AH152" s="44"/>
      <c r="AI152" s="44"/>
      <c r="AJ152" s="44"/>
      <c r="AK152" s="4"/>
      <c r="AL152" s="4"/>
    </row>
    <row r="153" spans="1:38" ht="15" customHeight="1" x14ac:dyDescent="0.35">
      <c r="A153" s="1"/>
      <c r="B153" s="2"/>
      <c r="C153" s="2"/>
      <c r="D153" s="2"/>
      <c r="E153" s="1"/>
      <c r="F153" s="28">
        <v>14</v>
      </c>
      <c r="G153" s="29" t="s">
        <v>148</v>
      </c>
      <c r="H153" s="29" t="s">
        <v>126</v>
      </c>
      <c r="I153" s="3">
        <v>15</v>
      </c>
      <c r="J153" s="3">
        <v>114</v>
      </c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44"/>
      <c r="AH153" s="44"/>
      <c r="AI153" s="44"/>
      <c r="AJ153" s="44"/>
      <c r="AK153" s="4"/>
      <c r="AL153" s="4"/>
    </row>
    <row r="154" spans="1:38" ht="15" customHeight="1" x14ac:dyDescent="0.35">
      <c r="A154" s="1"/>
      <c r="B154" s="2"/>
      <c r="C154" s="2"/>
      <c r="D154" s="2"/>
      <c r="E154" s="1"/>
      <c r="F154" s="28">
        <v>15</v>
      </c>
      <c r="G154" s="29" t="s">
        <v>149</v>
      </c>
      <c r="H154" s="29" t="s">
        <v>120</v>
      </c>
      <c r="I154" s="3">
        <v>15</v>
      </c>
      <c r="J154" s="3">
        <v>131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4"/>
      <c r="AH154" s="4"/>
      <c r="AI154" s="4"/>
      <c r="AJ154" s="4"/>
      <c r="AK154" s="4"/>
      <c r="AL154" s="4"/>
    </row>
    <row r="155" spans="1:38" ht="15" customHeight="1" x14ac:dyDescent="0.35">
      <c r="A155" s="1"/>
      <c r="B155" s="2"/>
      <c r="C155" s="2"/>
      <c r="D155" s="2"/>
      <c r="E155" s="1"/>
      <c r="F155" s="28">
        <v>16</v>
      </c>
      <c r="G155" s="29" t="s">
        <v>150</v>
      </c>
      <c r="H155" s="29" t="s">
        <v>136</v>
      </c>
      <c r="I155" s="3">
        <v>15</v>
      </c>
      <c r="J155" s="3">
        <v>135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4"/>
      <c r="AH155" s="4"/>
      <c r="AI155" s="4"/>
      <c r="AJ155" s="4"/>
      <c r="AK155" s="4"/>
      <c r="AL155" s="4"/>
    </row>
    <row r="156" spans="1:38" ht="15" customHeight="1" x14ac:dyDescent="0.35">
      <c r="A156" s="1"/>
      <c r="B156" s="2"/>
      <c r="C156" s="2"/>
      <c r="D156" s="2"/>
      <c r="E156" s="1"/>
      <c r="F156" s="28">
        <v>17</v>
      </c>
      <c r="G156" s="29" t="s">
        <v>151</v>
      </c>
      <c r="H156" s="29" t="s">
        <v>140</v>
      </c>
      <c r="I156" s="3">
        <v>68</v>
      </c>
      <c r="J156" s="3">
        <v>152</v>
      </c>
      <c r="K156" s="1"/>
      <c r="L156" s="1" t="s">
        <v>152</v>
      </c>
      <c r="M156" s="1" t="s">
        <v>153</v>
      </c>
      <c r="N156" s="1" t="s">
        <v>154</v>
      </c>
      <c r="O156" s="1" t="s">
        <v>155</v>
      </c>
      <c r="P156" s="1" t="s">
        <v>156</v>
      </c>
      <c r="Q156" s="1" t="s">
        <v>157</v>
      </c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4"/>
      <c r="AH156" s="4"/>
      <c r="AI156" s="4"/>
      <c r="AJ156" s="4"/>
      <c r="AK156" s="4"/>
      <c r="AL156" s="4"/>
    </row>
    <row r="157" spans="1:38" ht="15" customHeight="1" x14ac:dyDescent="0.35">
      <c r="A157" s="1"/>
      <c r="B157" s="2"/>
      <c r="C157" s="2"/>
      <c r="D157" s="2"/>
      <c r="E157" s="1"/>
      <c r="F157" s="28">
        <v>18</v>
      </c>
      <c r="G157" s="29" t="s">
        <v>158</v>
      </c>
      <c r="H157" s="29" t="s">
        <v>134</v>
      </c>
      <c r="I157" s="3">
        <v>15</v>
      </c>
      <c r="J157" s="3">
        <v>162</v>
      </c>
      <c r="K157" s="1" t="s">
        <v>141</v>
      </c>
      <c r="L157" s="1" t="s">
        <v>142</v>
      </c>
      <c r="M157" s="1" t="s">
        <v>159</v>
      </c>
      <c r="N157" s="1" t="s">
        <v>160</v>
      </c>
      <c r="O157" s="1" t="s">
        <v>160</v>
      </c>
      <c r="P157" s="1" t="s">
        <v>160</v>
      </c>
      <c r="Q157" s="1" t="s">
        <v>160</v>
      </c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4"/>
      <c r="AH157" s="4"/>
      <c r="AI157" s="4"/>
      <c r="AJ157" s="4"/>
      <c r="AK157" s="4"/>
      <c r="AL157" s="4"/>
    </row>
    <row r="158" spans="1:38" ht="15" customHeight="1" x14ac:dyDescent="0.35">
      <c r="A158" s="1"/>
      <c r="B158" s="2"/>
      <c r="C158" s="2"/>
      <c r="D158" s="2"/>
      <c r="E158" s="1"/>
      <c r="F158" s="28">
        <v>19</v>
      </c>
      <c r="G158" s="29" t="s">
        <v>161</v>
      </c>
      <c r="H158" s="29" t="s">
        <v>117</v>
      </c>
      <c r="I158" s="3">
        <v>85</v>
      </c>
      <c r="J158" s="3">
        <v>15</v>
      </c>
      <c r="K158" s="1" t="s">
        <v>144</v>
      </c>
      <c r="L158" s="1" t="s">
        <v>160</v>
      </c>
      <c r="M158" s="1" t="s">
        <v>160</v>
      </c>
      <c r="N158" s="1" t="s">
        <v>162</v>
      </c>
      <c r="O158" s="1" t="s">
        <v>163</v>
      </c>
      <c r="P158" s="1" t="s">
        <v>160</v>
      </c>
      <c r="Q158" s="1" t="s">
        <v>160</v>
      </c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4"/>
      <c r="AH158" s="4"/>
      <c r="AI158" s="4"/>
      <c r="AJ158" s="4"/>
      <c r="AK158" s="4"/>
      <c r="AL158" s="4"/>
    </row>
    <row r="159" spans="1:38" ht="15" customHeight="1" x14ac:dyDescent="0.35">
      <c r="A159" s="1"/>
      <c r="B159" s="2"/>
      <c r="C159" s="2"/>
      <c r="D159" s="2"/>
      <c r="E159" s="1"/>
      <c r="F159" s="28">
        <v>20</v>
      </c>
      <c r="G159" s="29" t="s">
        <v>164</v>
      </c>
      <c r="H159" s="29" t="s">
        <v>123</v>
      </c>
      <c r="I159" s="3">
        <v>15</v>
      </c>
      <c r="J159" s="3">
        <v>172</v>
      </c>
      <c r="K159" s="1" t="s">
        <v>146</v>
      </c>
      <c r="L159" s="1" t="s">
        <v>160</v>
      </c>
      <c r="M159" s="1" t="s">
        <v>160</v>
      </c>
      <c r="N159" s="1" t="s">
        <v>160</v>
      </c>
      <c r="O159" s="1" t="s">
        <v>160</v>
      </c>
      <c r="P159" s="1" t="s">
        <v>165</v>
      </c>
      <c r="Q159" s="1" t="s">
        <v>166</v>
      </c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4"/>
      <c r="AH159" s="4"/>
      <c r="AI159" s="4"/>
      <c r="AJ159" s="4"/>
      <c r="AK159" s="4"/>
      <c r="AL159" s="4"/>
    </row>
    <row r="160" spans="1:38" ht="15" customHeight="1" x14ac:dyDescent="0.35">
      <c r="A160" s="1"/>
      <c r="B160" s="2"/>
      <c r="C160" s="2"/>
      <c r="D160" s="2"/>
      <c r="E160" s="1"/>
      <c r="F160" s="28">
        <v>21</v>
      </c>
      <c r="G160" s="29" t="s">
        <v>167</v>
      </c>
      <c r="H160" s="29" t="s">
        <v>120</v>
      </c>
      <c r="I160" s="3">
        <v>15</v>
      </c>
      <c r="J160" s="3">
        <v>176</v>
      </c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1"/>
      <c r="Y160" s="1"/>
      <c r="Z160" s="1"/>
      <c r="AA160" s="1"/>
      <c r="AB160" s="1"/>
      <c r="AC160" s="1"/>
      <c r="AD160" s="1"/>
      <c r="AE160" s="1"/>
      <c r="AF160" s="1"/>
      <c r="AG160" s="4"/>
      <c r="AH160" s="4"/>
      <c r="AI160" s="4"/>
      <c r="AJ160" s="4"/>
      <c r="AK160" s="4"/>
      <c r="AL160" s="4"/>
    </row>
    <row r="161" spans="1:38" ht="15" customHeight="1" x14ac:dyDescent="0.35">
      <c r="A161" s="1"/>
      <c r="B161" s="2"/>
      <c r="C161" s="2"/>
      <c r="D161" s="2"/>
      <c r="E161" s="1"/>
      <c r="F161" s="28">
        <v>22</v>
      </c>
      <c r="G161" s="29" t="s">
        <v>168</v>
      </c>
      <c r="H161" s="29" t="s">
        <v>136</v>
      </c>
      <c r="I161" s="3">
        <v>15</v>
      </c>
      <c r="J161" s="3">
        <v>187</v>
      </c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1"/>
      <c r="Y161" s="1"/>
      <c r="Z161" s="1"/>
      <c r="AA161" s="1"/>
      <c r="AB161" s="1"/>
      <c r="AC161" s="1"/>
      <c r="AD161" s="1"/>
      <c r="AE161" s="1"/>
      <c r="AF161" s="1"/>
      <c r="AG161" s="4"/>
      <c r="AH161" s="4"/>
      <c r="AI161" s="4"/>
      <c r="AJ161" s="4"/>
      <c r="AK161" s="4"/>
      <c r="AL161" s="4"/>
    </row>
    <row r="162" spans="1:38" ht="15" customHeight="1" x14ac:dyDescent="0.35">
      <c r="A162" s="1"/>
      <c r="B162" s="2"/>
      <c r="C162" s="2"/>
      <c r="D162" s="2"/>
      <c r="E162" s="1"/>
      <c r="F162" s="28">
        <v>23</v>
      </c>
      <c r="G162" s="29" t="s">
        <v>169</v>
      </c>
      <c r="H162" s="29" t="s">
        <v>140</v>
      </c>
      <c r="I162" s="3">
        <v>15</v>
      </c>
      <c r="J162" s="3">
        <v>180</v>
      </c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1"/>
      <c r="Y162" s="1"/>
      <c r="Z162" s="1"/>
      <c r="AA162" s="1"/>
      <c r="AB162" s="1"/>
      <c r="AC162" s="1"/>
      <c r="AD162" s="1"/>
      <c r="AE162" s="1"/>
      <c r="AF162" s="1"/>
      <c r="AG162" s="4"/>
      <c r="AH162" s="4"/>
      <c r="AI162" s="4"/>
      <c r="AJ162" s="4"/>
      <c r="AK162" s="4"/>
      <c r="AL162" s="4"/>
    </row>
    <row r="163" spans="1:38" ht="15" customHeight="1" x14ac:dyDescent="0.35">
      <c r="A163" s="1"/>
      <c r="B163" s="2"/>
      <c r="C163" s="2"/>
      <c r="D163" s="2"/>
      <c r="E163" s="1"/>
      <c r="F163" s="28">
        <v>24</v>
      </c>
      <c r="G163" s="29" t="s">
        <v>170</v>
      </c>
      <c r="H163" s="29" t="s">
        <v>140</v>
      </c>
      <c r="I163" s="3">
        <v>15</v>
      </c>
      <c r="J163" s="3">
        <v>183</v>
      </c>
      <c r="K163" s="3"/>
      <c r="L163" s="3"/>
      <c r="M163" s="3" t="s">
        <v>171</v>
      </c>
      <c r="N163" s="3"/>
      <c r="O163" s="3" t="str">
        <f>CONCATENATE(M163,". ",N163)</f>
        <v xml:space="preserve">I-DOCUMENTACIÓN LEGAL Y PROCEDIMENTAL. </v>
      </c>
      <c r="P163" s="17" t="s">
        <v>172</v>
      </c>
      <c r="Q163" s="3"/>
      <c r="R163" s="3"/>
      <c r="S163" s="3"/>
      <c r="T163" s="3"/>
      <c r="U163" s="3"/>
      <c r="V163" s="3"/>
      <c r="W163" s="3"/>
      <c r="X163" s="1"/>
      <c r="Y163" s="1"/>
      <c r="Z163" s="1"/>
      <c r="AA163" s="1"/>
      <c r="AB163" s="1"/>
      <c r="AC163" s="1"/>
      <c r="AD163" s="1"/>
      <c r="AE163" s="1"/>
      <c r="AF163" s="1"/>
      <c r="AG163" s="4"/>
      <c r="AH163" s="4"/>
      <c r="AI163" s="4"/>
      <c r="AJ163" s="4"/>
      <c r="AK163" s="4"/>
      <c r="AL163" s="4"/>
    </row>
    <row r="164" spans="1:38" ht="15" customHeight="1" x14ac:dyDescent="0.35">
      <c r="A164" s="1"/>
      <c r="B164" s="2"/>
      <c r="C164" s="2"/>
      <c r="D164" s="2"/>
      <c r="E164" s="1"/>
      <c r="F164" s="28">
        <v>25</v>
      </c>
      <c r="G164" s="29" t="s">
        <v>173</v>
      </c>
      <c r="H164" s="29" t="s">
        <v>129</v>
      </c>
      <c r="I164" s="3">
        <v>15</v>
      </c>
      <c r="J164" s="3">
        <v>185</v>
      </c>
      <c r="K164" s="3"/>
      <c r="L164" s="3"/>
      <c r="M164" s="3">
        <v>1</v>
      </c>
      <c r="N164" s="30" t="s">
        <v>44</v>
      </c>
      <c r="O164" s="3" t="str">
        <f>CONCATENATE(M164,". ",N164)</f>
        <v>1. Disponibilidad de servicio vigente.</v>
      </c>
      <c r="P164" s="3" t="s">
        <v>174</v>
      </c>
      <c r="Q164" s="3"/>
      <c r="R164" s="3"/>
      <c r="S164" s="3"/>
      <c r="T164" s="3"/>
      <c r="U164" s="3"/>
      <c r="V164" s="3"/>
      <c r="W164" s="3"/>
      <c r="X164" s="1"/>
      <c r="Y164" s="1"/>
      <c r="Z164" s="1"/>
      <c r="AA164" s="1"/>
      <c r="AB164" s="1"/>
      <c r="AC164" s="1"/>
      <c r="AD164" s="1"/>
      <c r="AE164" s="1"/>
      <c r="AF164" s="1"/>
      <c r="AG164" s="4"/>
      <c r="AH164" s="4"/>
      <c r="AI164" s="4"/>
      <c r="AJ164" s="4"/>
      <c r="AK164" s="4"/>
      <c r="AL164" s="4"/>
    </row>
    <row r="165" spans="1:38" ht="15" customHeight="1" x14ac:dyDescent="0.35">
      <c r="A165" s="1"/>
      <c r="B165" s="2"/>
      <c r="C165" s="2"/>
      <c r="D165" s="2"/>
      <c r="E165" s="1"/>
      <c r="F165" s="28">
        <v>26</v>
      </c>
      <c r="G165" s="29" t="s">
        <v>175</v>
      </c>
      <c r="H165" s="29" t="s">
        <v>136</v>
      </c>
      <c r="I165" s="3">
        <v>15</v>
      </c>
      <c r="J165" s="3">
        <v>189</v>
      </c>
      <c r="K165" s="3"/>
      <c r="L165" s="3"/>
      <c r="M165" s="3">
        <v>2</v>
      </c>
      <c r="N165" s="30" t="s">
        <v>176</v>
      </c>
      <c r="O165" s="3" t="str">
        <f t="shared" ref="O165:O183" si="0">CONCATENATE(M165,". ",N165)</f>
        <v>2. Formatos 1  y 2 RETIE ,3 y 4 RETILAP (Los que le aplique según diseño)</v>
      </c>
      <c r="P165" s="3" t="s">
        <v>177</v>
      </c>
      <c r="Q165" s="3"/>
      <c r="R165" s="3"/>
      <c r="S165" s="3"/>
      <c r="T165" s="3"/>
      <c r="U165" s="3"/>
      <c r="V165" s="3"/>
      <c r="W165" s="3"/>
      <c r="X165" s="1"/>
      <c r="Y165" s="1"/>
      <c r="Z165" s="1"/>
      <c r="AA165" s="1"/>
      <c r="AB165" s="1"/>
      <c r="AC165" s="1"/>
      <c r="AD165" s="1"/>
      <c r="AE165" s="1"/>
      <c r="AF165" s="1"/>
      <c r="AG165" s="4"/>
      <c r="AH165" s="4"/>
      <c r="AI165" s="4"/>
      <c r="AJ165" s="4"/>
      <c r="AK165" s="4"/>
      <c r="AL165" s="4"/>
    </row>
    <row r="166" spans="1:38" ht="15" customHeight="1" x14ac:dyDescent="0.35">
      <c r="A166" s="1"/>
      <c r="B166" s="2"/>
      <c r="C166" s="2"/>
      <c r="D166" s="2"/>
      <c r="E166" s="1"/>
      <c r="F166" s="28">
        <v>27</v>
      </c>
      <c r="G166" s="29" t="s">
        <v>178</v>
      </c>
      <c r="H166" s="29" t="s">
        <v>123</v>
      </c>
      <c r="I166" s="3">
        <v>15</v>
      </c>
      <c r="J166" s="3">
        <v>236</v>
      </c>
      <c r="K166" s="3"/>
      <c r="L166" s="3"/>
      <c r="M166" s="3">
        <v>3</v>
      </c>
      <c r="N166" s="30" t="s">
        <v>52</v>
      </c>
      <c r="O166" s="3" t="str">
        <f>CONCATENATE(M166,". ",N166)</f>
        <v>3. Respuesta por operador de red con datos para coordinación de protecciones.</v>
      </c>
      <c r="P166" s="3" t="s">
        <v>179</v>
      </c>
      <c r="Q166" s="3"/>
      <c r="R166" s="3"/>
      <c r="S166" s="3"/>
      <c r="T166" s="3"/>
      <c r="U166" s="3"/>
      <c r="V166" s="3"/>
      <c r="W166" s="3"/>
      <c r="X166" s="1"/>
      <c r="Y166" s="1"/>
      <c r="Z166" s="1"/>
      <c r="AA166" s="1"/>
      <c r="AB166" s="1"/>
      <c r="AC166" s="1"/>
      <c r="AD166" s="1"/>
      <c r="AE166" s="1"/>
      <c r="AF166" s="1"/>
      <c r="AG166" s="4"/>
      <c r="AH166" s="4"/>
      <c r="AI166" s="4"/>
      <c r="AJ166" s="4"/>
      <c r="AK166" s="4"/>
      <c r="AL166" s="4"/>
    </row>
    <row r="167" spans="1:38" ht="15" customHeight="1" x14ac:dyDescent="0.35">
      <c r="A167" s="1"/>
      <c r="B167" s="2"/>
      <c r="C167" s="2"/>
      <c r="D167" s="2"/>
      <c r="E167" s="1"/>
      <c r="F167" s="28">
        <v>28</v>
      </c>
      <c r="G167" s="29" t="s">
        <v>180</v>
      </c>
      <c r="H167" s="29" t="s">
        <v>136</v>
      </c>
      <c r="I167" s="3">
        <v>15</v>
      </c>
      <c r="J167" s="3">
        <v>204</v>
      </c>
      <c r="K167" s="3"/>
      <c r="L167" s="3"/>
      <c r="M167" s="3">
        <v>4</v>
      </c>
      <c r="N167" s="30" t="s">
        <v>181</v>
      </c>
      <c r="O167" s="3" t="str">
        <f t="shared" si="0"/>
        <v>4. Respuesta del operador de red de datos de corrientes de cortocircuito.</v>
      </c>
      <c r="P167" s="3" t="s">
        <v>182</v>
      </c>
      <c r="Q167" s="3"/>
      <c r="R167" s="3"/>
      <c r="S167" s="3"/>
      <c r="T167" s="3"/>
      <c r="U167" s="3"/>
      <c r="V167" s="3"/>
      <c r="W167" s="3"/>
      <c r="X167" s="1"/>
      <c r="Y167" s="1"/>
      <c r="Z167" s="1"/>
      <c r="AA167" s="1"/>
      <c r="AB167" s="1"/>
      <c r="AC167" s="1"/>
      <c r="AD167" s="1"/>
      <c r="AE167" s="1"/>
      <c r="AF167" s="1"/>
      <c r="AG167" s="4"/>
      <c r="AH167" s="4"/>
      <c r="AI167" s="4"/>
      <c r="AJ167" s="4"/>
      <c r="AK167" s="4"/>
      <c r="AL167" s="4"/>
    </row>
    <row r="168" spans="1:38" ht="15" customHeight="1" x14ac:dyDescent="0.35">
      <c r="A168" s="1"/>
      <c r="B168" s="2"/>
      <c r="C168" s="2"/>
      <c r="D168" s="2"/>
      <c r="E168" s="1"/>
      <c r="F168" s="28">
        <v>29</v>
      </c>
      <c r="G168" s="29" t="s">
        <v>183</v>
      </c>
      <c r="H168" s="29" t="s">
        <v>140</v>
      </c>
      <c r="I168" s="3">
        <v>15</v>
      </c>
      <c r="J168" s="3">
        <v>244</v>
      </c>
      <c r="K168" s="3"/>
      <c r="L168" s="3"/>
      <c r="M168" s="3">
        <v>5</v>
      </c>
      <c r="N168" s="30" t="s">
        <v>184</v>
      </c>
      <c r="O168" s="3" t="str">
        <f t="shared" si="0"/>
        <v>5. Copia de Tarjeta profesional de diseñador.</v>
      </c>
      <c r="P168" s="3" t="s">
        <v>185</v>
      </c>
      <c r="Q168" s="3"/>
      <c r="R168" s="3"/>
      <c r="S168" s="3"/>
      <c r="T168" s="3"/>
      <c r="U168" s="3"/>
      <c r="V168" s="3"/>
      <c r="W168" s="3"/>
      <c r="X168" s="1"/>
      <c r="Y168" s="1"/>
      <c r="Z168" s="1"/>
      <c r="AA168" s="1"/>
      <c r="AB168" s="1"/>
      <c r="AC168" s="1"/>
      <c r="AD168" s="1"/>
      <c r="AE168" s="1"/>
      <c r="AF168" s="1"/>
      <c r="AG168" s="4"/>
      <c r="AH168" s="4"/>
      <c r="AI168" s="4"/>
      <c r="AJ168" s="4"/>
      <c r="AK168" s="4"/>
      <c r="AL168" s="4"/>
    </row>
    <row r="169" spans="1:38" ht="15" customHeight="1" x14ac:dyDescent="0.35">
      <c r="A169" s="1"/>
      <c r="B169" s="2"/>
      <c r="C169" s="2"/>
      <c r="D169" s="2"/>
      <c r="E169" s="1"/>
      <c r="F169" s="28">
        <v>30</v>
      </c>
      <c r="G169" s="29" t="s">
        <v>186</v>
      </c>
      <c r="H169" s="29" t="s">
        <v>136</v>
      </c>
      <c r="I169" s="3">
        <v>15</v>
      </c>
      <c r="J169" s="3">
        <v>223</v>
      </c>
      <c r="K169" s="3"/>
      <c r="L169" s="3"/>
      <c r="M169" s="3">
        <v>6</v>
      </c>
      <c r="N169" s="30" t="s">
        <v>187</v>
      </c>
      <c r="O169" s="3" t="str">
        <f t="shared" si="0"/>
        <v>6. Copia de Cedula de ciudadania de diseñador</v>
      </c>
      <c r="P169" s="3" t="s">
        <v>188</v>
      </c>
      <c r="Q169" s="3"/>
      <c r="R169" s="3"/>
      <c r="S169" s="3"/>
      <c r="T169" s="3"/>
      <c r="U169" s="3"/>
      <c r="V169" s="3"/>
      <c r="W169" s="3"/>
      <c r="X169" s="1"/>
      <c r="Y169" s="1"/>
      <c r="Z169" s="1"/>
      <c r="AA169" s="1"/>
      <c r="AB169" s="1"/>
      <c r="AC169" s="1"/>
      <c r="AD169" s="1"/>
      <c r="AE169" s="1"/>
      <c r="AF169" s="1"/>
      <c r="AG169" s="4"/>
      <c r="AH169" s="4"/>
      <c r="AI169" s="4"/>
      <c r="AJ169" s="4"/>
      <c r="AK169" s="4"/>
      <c r="AL169" s="4"/>
    </row>
    <row r="170" spans="1:38" ht="15" customHeight="1" x14ac:dyDescent="0.35">
      <c r="A170" s="1"/>
      <c r="B170" s="2"/>
      <c r="C170" s="2"/>
      <c r="D170" s="2"/>
      <c r="E170" s="1"/>
      <c r="F170" s="28">
        <v>31</v>
      </c>
      <c r="G170" s="29" t="s">
        <v>189</v>
      </c>
      <c r="H170" s="29" t="s">
        <v>120</v>
      </c>
      <c r="I170" s="3">
        <v>15</v>
      </c>
      <c r="J170" s="3">
        <v>212</v>
      </c>
      <c r="K170" s="3"/>
      <c r="L170" s="3"/>
      <c r="M170" s="3">
        <v>7</v>
      </c>
      <c r="N170" s="30" t="s">
        <v>190</v>
      </c>
      <c r="O170" s="3" t="str">
        <f t="shared" si="0"/>
        <v>7. Comprobante pago de factura por derechos de revisión</v>
      </c>
      <c r="P170" s="3" t="s">
        <v>191</v>
      </c>
      <c r="Q170" s="3"/>
      <c r="R170" s="3"/>
      <c r="S170" s="3"/>
      <c r="T170" s="3"/>
      <c r="U170" s="3"/>
      <c r="V170" s="3"/>
      <c r="W170" s="3"/>
      <c r="X170" s="1"/>
      <c r="Y170" s="1"/>
      <c r="Z170" s="1"/>
      <c r="AA170" s="1"/>
      <c r="AB170" s="1"/>
      <c r="AC170" s="1"/>
      <c r="AD170" s="1"/>
      <c r="AE170" s="1"/>
      <c r="AF170" s="1"/>
      <c r="AG170" s="4"/>
      <c r="AH170" s="4"/>
      <c r="AI170" s="4"/>
      <c r="AJ170" s="4"/>
      <c r="AK170" s="4"/>
      <c r="AL170" s="4"/>
    </row>
    <row r="171" spans="1:38" ht="15" customHeight="1" x14ac:dyDescent="0.35">
      <c r="A171" s="1"/>
      <c r="B171" s="2"/>
      <c r="C171" s="2"/>
      <c r="D171" s="2"/>
      <c r="E171" s="1"/>
      <c r="F171" s="28">
        <v>32</v>
      </c>
      <c r="G171" s="29" t="s">
        <v>192</v>
      </c>
      <c r="H171" s="29" t="s">
        <v>126</v>
      </c>
      <c r="I171" s="3">
        <v>15</v>
      </c>
      <c r="J171" s="3">
        <v>215</v>
      </c>
      <c r="K171" s="3"/>
      <c r="L171" s="3"/>
      <c r="M171" s="3">
        <v>8</v>
      </c>
      <c r="N171" s="30" t="s">
        <v>193</v>
      </c>
      <c r="O171" s="3" t="str">
        <f t="shared" si="0"/>
        <v>8. Declaración de cumplimiento de diseño RETIE debidamente firmada por diseñador y propietario</v>
      </c>
      <c r="P171" s="3" t="s">
        <v>194</v>
      </c>
      <c r="Q171" s="3"/>
      <c r="R171" s="3"/>
      <c r="S171" s="3"/>
      <c r="T171" s="3"/>
      <c r="U171" s="3"/>
      <c r="V171" s="3"/>
      <c r="W171" s="3"/>
      <c r="X171" s="1"/>
      <c r="Y171" s="1"/>
      <c r="Z171" s="1"/>
      <c r="AA171" s="1"/>
      <c r="AB171" s="1"/>
      <c r="AC171" s="1"/>
      <c r="AD171" s="1"/>
      <c r="AE171" s="1"/>
      <c r="AF171" s="1"/>
      <c r="AG171" s="4"/>
      <c r="AH171" s="4"/>
      <c r="AI171" s="4"/>
      <c r="AJ171" s="4"/>
      <c r="AK171" s="4"/>
      <c r="AL171" s="4"/>
    </row>
    <row r="172" spans="1:38" ht="15" customHeight="1" x14ac:dyDescent="0.35">
      <c r="A172" s="1"/>
      <c r="B172" s="2"/>
      <c r="C172" s="2"/>
      <c r="D172" s="2"/>
      <c r="E172" s="1"/>
      <c r="F172" s="28">
        <v>33</v>
      </c>
      <c r="G172" s="29" t="s">
        <v>195</v>
      </c>
      <c r="H172" s="29" t="s">
        <v>140</v>
      </c>
      <c r="I172" s="3">
        <v>15</v>
      </c>
      <c r="J172" s="3">
        <v>218</v>
      </c>
      <c r="K172" s="3"/>
      <c r="L172" s="3"/>
      <c r="M172" s="3">
        <v>9</v>
      </c>
      <c r="N172" s="30" t="s">
        <v>196</v>
      </c>
      <c r="O172" s="3" t="str">
        <f t="shared" si="0"/>
        <v>9. Declaración de cumplimiento de diseño RETILAP (cuando aplique) firmado por diseñador y propietario</v>
      </c>
      <c r="P172" s="3" t="s">
        <v>197</v>
      </c>
      <c r="Q172" s="3"/>
      <c r="R172" s="3"/>
      <c r="S172" s="3"/>
      <c r="T172" s="3"/>
      <c r="U172" s="3"/>
      <c r="V172" s="3"/>
      <c r="W172" s="3"/>
      <c r="X172" s="1"/>
      <c r="Y172" s="1"/>
      <c r="Z172" s="1"/>
      <c r="AA172" s="1"/>
      <c r="AB172" s="1"/>
      <c r="AC172" s="1"/>
      <c r="AD172" s="1"/>
      <c r="AE172" s="1"/>
      <c r="AF172" s="1"/>
      <c r="AG172" s="4"/>
      <c r="AH172" s="4"/>
      <c r="AI172" s="4"/>
      <c r="AJ172" s="4"/>
      <c r="AK172" s="4"/>
      <c r="AL172" s="4"/>
    </row>
    <row r="173" spans="1:38" ht="15" customHeight="1" x14ac:dyDescent="0.35">
      <c r="A173" s="1"/>
      <c r="B173" s="2"/>
      <c r="C173" s="2"/>
      <c r="D173" s="2"/>
      <c r="E173" s="1"/>
      <c r="F173" s="28">
        <v>34</v>
      </c>
      <c r="G173" s="29" t="s">
        <v>198</v>
      </c>
      <c r="H173" s="29" t="s">
        <v>136</v>
      </c>
      <c r="I173" s="3">
        <v>15</v>
      </c>
      <c r="J173" s="3">
        <v>224</v>
      </c>
      <c r="K173" s="3"/>
      <c r="L173" s="3"/>
      <c r="M173" s="3">
        <v>10</v>
      </c>
      <c r="N173" s="30" t="s">
        <v>199</v>
      </c>
      <c r="O173" s="3" t="str">
        <f t="shared" si="0"/>
        <v>10. Licencia de construcción o justificación de no aplicación de la misma y donde se evidencie el cumplimiento de distancias de seguridad respecto a las redes eléctricas.</v>
      </c>
      <c r="P173" s="3" t="s">
        <v>200</v>
      </c>
      <c r="Q173" s="3"/>
      <c r="R173" s="3"/>
      <c r="S173" s="3"/>
      <c r="T173" s="3"/>
      <c r="U173" s="3"/>
      <c r="V173" s="3"/>
      <c r="W173" s="3"/>
      <c r="X173" s="1"/>
      <c r="Y173" s="1"/>
      <c r="Z173" s="1"/>
      <c r="AA173" s="1"/>
      <c r="AB173" s="1"/>
      <c r="AC173" s="1"/>
      <c r="AD173" s="1"/>
      <c r="AE173" s="1"/>
      <c r="AF173" s="1"/>
      <c r="AG173" s="4"/>
      <c r="AH173" s="4"/>
      <c r="AI173" s="4"/>
      <c r="AJ173" s="4"/>
      <c r="AK173" s="4"/>
      <c r="AL173" s="4"/>
    </row>
    <row r="174" spans="1:38" ht="15" customHeight="1" x14ac:dyDescent="0.35">
      <c r="A174" s="1"/>
      <c r="B174" s="2"/>
      <c r="C174" s="2"/>
      <c r="D174" s="2"/>
      <c r="E174" s="1"/>
      <c r="F174" s="28">
        <v>35</v>
      </c>
      <c r="G174" s="29" t="s">
        <v>201</v>
      </c>
      <c r="H174" s="29" t="s">
        <v>136</v>
      </c>
      <c r="I174" s="3">
        <v>15</v>
      </c>
      <c r="J174" s="3">
        <v>232</v>
      </c>
      <c r="K174" s="3"/>
      <c r="L174" s="3"/>
      <c r="M174" s="3">
        <v>11</v>
      </c>
      <c r="N174" s="30" t="s">
        <v>202</v>
      </c>
      <c r="O174" s="3" t="str">
        <f t="shared" si="0"/>
        <v>11. Permiso de instalación para antenas de comunicación por parte de la entidad competente (cuando aplique)</v>
      </c>
      <c r="P174" s="3" t="s">
        <v>203</v>
      </c>
      <c r="Q174" s="3"/>
      <c r="R174" s="3"/>
      <c r="S174" s="3"/>
      <c r="T174" s="3"/>
      <c r="U174" s="3"/>
      <c r="V174" s="3"/>
      <c r="W174" s="3"/>
      <c r="X174" s="1"/>
      <c r="Y174" s="1"/>
      <c r="Z174" s="1"/>
      <c r="AA174" s="1"/>
      <c r="AB174" s="1"/>
      <c r="AC174" s="1"/>
      <c r="AD174" s="1"/>
      <c r="AE174" s="1"/>
      <c r="AF174" s="1"/>
      <c r="AG174" s="4"/>
      <c r="AH174" s="4"/>
      <c r="AI174" s="4"/>
      <c r="AJ174" s="4"/>
      <c r="AK174" s="4"/>
      <c r="AL174" s="4"/>
    </row>
    <row r="175" spans="1:38" ht="15" customHeight="1" x14ac:dyDescent="0.35">
      <c r="A175" s="1"/>
      <c r="B175" s="2"/>
      <c r="C175" s="2"/>
      <c r="D175" s="2"/>
      <c r="E175" s="1"/>
      <c r="F175" s="28">
        <v>36</v>
      </c>
      <c r="G175" s="29" t="s">
        <v>204</v>
      </c>
      <c r="H175" s="29" t="s">
        <v>126</v>
      </c>
      <c r="I175" s="3">
        <v>15</v>
      </c>
      <c r="J175" s="3">
        <v>226</v>
      </c>
      <c r="K175" s="3"/>
      <c r="L175" s="3"/>
      <c r="M175" s="3">
        <v>12</v>
      </c>
      <c r="N175" s="30" t="s">
        <v>205</v>
      </c>
      <c r="O175" s="3" t="str">
        <f t="shared" si="0"/>
        <v>12. Licencia ambiental (proyectos de explotación minera)</v>
      </c>
      <c r="P175" s="3" t="s">
        <v>206</v>
      </c>
      <c r="Q175" s="3"/>
      <c r="R175" s="3"/>
      <c r="S175" s="3"/>
      <c r="T175" s="3"/>
      <c r="U175" s="3"/>
      <c r="V175" s="3"/>
      <c r="W175" s="3"/>
      <c r="X175" s="1"/>
      <c r="Y175" s="1"/>
      <c r="Z175" s="1"/>
      <c r="AA175" s="1"/>
      <c r="AB175" s="1"/>
      <c r="AC175" s="1"/>
      <c r="AD175" s="1"/>
      <c r="AE175" s="1"/>
      <c r="AF175" s="1"/>
      <c r="AG175" s="4"/>
      <c r="AH175" s="4"/>
      <c r="AI175" s="4"/>
      <c r="AJ175" s="4"/>
      <c r="AK175" s="4"/>
      <c r="AL175" s="4"/>
    </row>
    <row r="176" spans="1:38" ht="15" customHeight="1" x14ac:dyDescent="0.35">
      <c r="A176" s="1"/>
      <c r="B176" s="2"/>
      <c r="C176" s="2"/>
      <c r="D176" s="2"/>
      <c r="E176" s="1"/>
      <c r="F176" s="28">
        <v>37</v>
      </c>
      <c r="G176" s="29" t="s">
        <v>207</v>
      </c>
      <c r="H176" s="29" t="s">
        <v>134</v>
      </c>
      <c r="I176" s="3">
        <v>15</v>
      </c>
      <c r="J176" s="3">
        <v>238</v>
      </c>
      <c r="K176" s="3"/>
      <c r="L176" s="3"/>
      <c r="M176" s="3">
        <v>13</v>
      </c>
      <c r="N176" s="30" t="s">
        <v>208</v>
      </c>
      <c r="O176" s="3" t="str">
        <f t="shared" si="0"/>
        <v>13. Documento de permiso de paso de redes o servidumbre (cuando aplique)</v>
      </c>
      <c r="P176" s="3" t="s">
        <v>209</v>
      </c>
      <c r="Q176" s="3"/>
      <c r="R176" s="3"/>
      <c r="S176" s="3"/>
      <c r="T176" s="3"/>
      <c r="U176" s="3"/>
      <c r="V176" s="3"/>
      <c r="W176" s="3"/>
      <c r="X176" s="1"/>
      <c r="Y176" s="1"/>
      <c r="Z176" s="1"/>
      <c r="AA176" s="1"/>
      <c r="AB176" s="1"/>
      <c r="AC176" s="1"/>
      <c r="AD176" s="1"/>
      <c r="AE176" s="1"/>
      <c r="AF176" s="1"/>
      <c r="AG176" s="4"/>
      <c r="AH176" s="4"/>
      <c r="AI176" s="4"/>
      <c r="AJ176" s="4"/>
      <c r="AK176" s="4"/>
      <c r="AL176" s="4"/>
    </row>
    <row r="177" spans="1:38" ht="15" customHeight="1" x14ac:dyDescent="0.35">
      <c r="A177" s="1"/>
      <c r="B177" s="2"/>
      <c r="C177" s="2"/>
      <c r="D177" s="2"/>
      <c r="E177" s="1"/>
      <c r="F177" s="28">
        <v>38</v>
      </c>
      <c r="G177" s="29" t="s">
        <v>210</v>
      </c>
      <c r="H177" s="29" t="s">
        <v>140</v>
      </c>
      <c r="I177" s="3">
        <v>15</v>
      </c>
      <c r="J177" s="3">
        <v>248</v>
      </c>
      <c r="K177" s="3"/>
      <c r="L177" s="3"/>
      <c r="M177" s="3">
        <v>14</v>
      </c>
      <c r="N177" s="30" t="s">
        <v>211</v>
      </c>
      <c r="O177" s="3" t="str">
        <f t="shared" si="0"/>
        <v xml:space="preserve">14. Carta de autorización propietario a diseñador firmado </v>
      </c>
      <c r="P177" s="3" t="s">
        <v>212</v>
      </c>
      <c r="Q177" s="3"/>
      <c r="R177" s="3"/>
      <c r="S177" s="3"/>
      <c r="T177" s="3"/>
      <c r="U177" s="3"/>
      <c r="V177" s="3"/>
      <c r="W177" s="3"/>
      <c r="X177" s="1"/>
      <c r="Y177" s="1"/>
      <c r="Z177" s="1"/>
      <c r="AA177" s="1"/>
      <c r="AB177" s="1"/>
      <c r="AC177" s="1"/>
      <c r="AD177" s="1"/>
      <c r="AE177" s="1"/>
      <c r="AF177" s="1"/>
      <c r="AG177" s="4"/>
      <c r="AH177" s="4"/>
      <c r="AI177" s="4"/>
      <c r="AJ177" s="4"/>
      <c r="AK177" s="4"/>
      <c r="AL177" s="4"/>
    </row>
    <row r="178" spans="1:38" ht="15" customHeight="1" x14ac:dyDescent="0.35">
      <c r="A178" s="1"/>
      <c r="B178" s="2"/>
      <c r="C178" s="2"/>
      <c r="D178" s="2"/>
      <c r="E178" s="1"/>
      <c r="F178" s="28">
        <v>39</v>
      </c>
      <c r="G178" s="29" t="s">
        <v>213</v>
      </c>
      <c r="H178" s="29" t="s">
        <v>126</v>
      </c>
      <c r="I178" s="3">
        <v>15</v>
      </c>
      <c r="J178" s="3">
        <v>272</v>
      </c>
      <c r="K178" s="3"/>
      <c r="L178" s="3"/>
      <c r="M178" s="3">
        <v>15</v>
      </c>
      <c r="N178" s="30" t="s">
        <v>214</v>
      </c>
      <c r="O178" s="3" t="str">
        <f t="shared" si="0"/>
        <v>15. Diligenciamiento HABEAS DATA</v>
      </c>
      <c r="P178" s="3" t="s">
        <v>215</v>
      </c>
      <c r="Q178" s="3"/>
      <c r="R178" s="3"/>
      <c r="S178" s="3"/>
      <c r="T178" s="3"/>
      <c r="U178" s="3"/>
      <c r="V178" s="3"/>
      <c r="W178" s="3"/>
      <c r="X178" s="1"/>
      <c r="Y178" s="1"/>
      <c r="Z178" s="1"/>
      <c r="AA178" s="1"/>
      <c r="AB178" s="1"/>
      <c r="AC178" s="1"/>
      <c r="AD178" s="1"/>
      <c r="AE178" s="1"/>
      <c r="AF178" s="1"/>
      <c r="AG178" s="4"/>
      <c r="AH178" s="4"/>
      <c r="AI178" s="4"/>
      <c r="AJ178" s="4"/>
      <c r="AK178" s="4"/>
      <c r="AL178" s="4"/>
    </row>
    <row r="179" spans="1:38" ht="15" customHeight="1" x14ac:dyDescent="0.35">
      <c r="A179" s="1"/>
      <c r="B179" s="2"/>
      <c r="C179" s="2"/>
      <c r="D179" s="2"/>
      <c r="E179" s="1"/>
      <c r="F179" s="28">
        <v>40</v>
      </c>
      <c r="G179" s="29" t="s">
        <v>216</v>
      </c>
      <c r="H179" s="29" t="s">
        <v>126</v>
      </c>
      <c r="I179" s="3">
        <v>15</v>
      </c>
      <c r="J179" s="3">
        <v>276</v>
      </c>
      <c r="K179" s="3"/>
      <c r="L179" s="3"/>
      <c r="M179" s="3" t="s">
        <v>217</v>
      </c>
      <c r="N179" s="30"/>
      <c r="O179" s="3" t="str">
        <f>CONCATENATE(M179,". ",N179)</f>
        <v xml:space="preserve">  II-MEMORIAS DE CÁLCULO DEBIDAMEMNTE FIRMADAS. </v>
      </c>
      <c r="P179" s="17" t="s">
        <v>218</v>
      </c>
      <c r="Q179" s="3"/>
      <c r="R179" s="3"/>
      <c r="S179" s="3"/>
      <c r="T179" s="3"/>
      <c r="U179" s="3"/>
      <c r="V179" s="3"/>
      <c r="W179" s="3"/>
      <c r="X179" s="1"/>
      <c r="Y179" s="1"/>
      <c r="Z179" s="1"/>
      <c r="AA179" s="1"/>
      <c r="AB179" s="1"/>
      <c r="AC179" s="1"/>
      <c r="AD179" s="1"/>
      <c r="AE179" s="1"/>
      <c r="AF179" s="1"/>
      <c r="AG179" s="4"/>
      <c r="AH179" s="4"/>
      <c r="AI179" s="4"/>
      <c r="AJ179" s="4"/>
      <c r="AK179" s="4"/>
      <c r="AL179" s="4"/>
    </row>
    <row r="180" spans="1:38" ht="15" customHeight="1" x14ac:dyDescent="0.35">
      <c r="A180" s="1"/>
      <c r="B180" s="2"/>
      <c r="C180" s="2"/>
      <c r="D180" s="2"/>
      <c r="E180" s="1"/>
      <c r="F180" s="28">
        <v>41</v>
      </c>
      <c r="G180" s="29" t="s">
        <v>219</v>
      </c>
      <c r="H180" s="29" t="s">
        <v>136</v>
      </c>
      <c r="I180" s="3">
        <v>15</v>
      </c>
      <c r="J180" s="3">
        <v>293</v>
      </c>
      <c r="K180" s="3"/>
      <c r="L180" s="3"/>
      <c r="M180" s="3">
        <v>16</v>
      </c>
      <c r="N180" s="30" t="s">
        <v>220</v>
      </c>
      <c r="O180" s="3" t="str">
        <f t="shared" si="0"/>
        <v>16. Memorias de cálculo : en la última página anexar matricula profesional de diseñador</v>
      </c>
      <c r="P180" s="3" t="s">
        <v>221</v>
      </c>
      <c r="Q180" s="3"/>
      <c r="R180" s="3"/>
      <c r="S180" s="3"/>
      <c r="T180" s="3"/>
      <c r="U180" s="3"/>
      <c r="V180" s="3"/>
      <c r="W180" s="3"/>
      <c r="X180" s="1"/>
      <c r="Y180" s="1"/>
      <c r="Z180" s="1"/>
      <c r="AA180" s="1"/>
      <c r="AB180" s="1"/>
      <c r="AC180" s="1"/>
      <c r="AD180" s="1"/>
      <c r="AE180" s="1"/>
      <c r="AF180" s="1"/>
      <c r="AG180" s="4"/>
      <c r="AH180" s="4"/>
      <c r="AI180" s="4"/>
      <c r="AJ180" s="4"/>
      <c r="AK180" s="4"/>
      <c r="AL180" s="4"/>
    </row>
    <row r="181" spans="1:38" ht="15" customHeight="1" x14ac:dyDescent="0.35">
      <c r="A181" s="1"/>
      <c r="B181" s="2"/>
      <c r="C181" s="2"/>
      <c r="D181" s="2"/>
      <c r="E181" s="1"/>
      <c r="F181" s="28">
        <v>42</v>
      </c>
      <c r="G181" s="29" t="s">
        <v>222</v>
      </c>
      <c r="H181" s="29" t="s">
        <v>129</v>
      </c>
      <c r="I181" s="3">
        <v>68</v>
      </c>
      <c r="J181" s="3">
        <v>298</v>
      </c>
      <c r="K181" s="3"/>
      <c r="L181" s="3"/>
      <c r="M181" s="3"/>
      <c r="N181" s="30" t="s">
        <v>223</v>
      </c>
      <c r="O181" s="3" t="str">
        <f t="shared" si="0"/>
        <v>. III-PLANO EN PDF, debidamente firmado</v>
      </c>
      <c r="P181" s="17" t="s">
        <v>224</v>
      </c>
      <c r="Q181" s="3"/>
      <c r="R181" s="3"/>
      <c r="S181" s="3"/>
      <c r="T181" s="3"/>
      <c r="U181" s="3"/>
      <c r="V181" s="3"/>
      <c r="W181" s="3"/>
      <c r="X181" s="1"/>
      <c r="Y181" s="1"/>
      <c r="Z181" s="1"/>
      <c r="AA181" s="1"/>
      <c r="AB181" s="1"/>
      <c r="AC181" s="1"/>
      <c r="AD181" s="1"/>
      <c r="AE181" s="1"/>
      <c r="AF181" s="1"/>
      <c r="AG181" s="4"/>
      <c r="AH181" s="4"/>
      <c r="AI181" s="4"/>
      <c r="AJ181" s="4"/>
      <c r="AK181" s="4"/>
      <c r="AL181" s="4"/>
    </row>
    <row r="182" spans="1:38" ht="15" customHeight="1" x14ac:dyDescent="0.35">
      <c r="A182" s="1"/>
      <c r="B182" s="2"/>
      <c r="C182" s="2"/>
      <c r="D182" s="2"/>
      <c r="E182" s="1"/>
      <c r="F182" s="28">
        <v>43</v>
      </c>
      <c r="G182" s="29" t="s">
        <v>225</v>
      </c>
      <c r="H182" s="29" t="s">
        <v>126</v>
      </c>
      <c r="I182" s="3">
        <v>15</v>
      </c>
      <c r="J182" s="3">
        <v>296</v>
      </c>
      <c r="K182" s="3"/>
      <c r="L182" s="3"/>
      <c r="M182" s="3">
        <v>17</v>
      </c>
      <c r="N182" s="30" t="s">
        <v>226</v>
      </c>
      <c r="O182" s="3" t="str">
        <f t="shared" si="0"/>
        <v>17. Planos de redes en formato PDF cumpliendo los formatos, convenciones, distribución de redes, detalles, escalas definidas en la NORMA para el diseño y construcción de Diseños de EBSA
Firmado por diseñador</v>
      </c>
      <c r="P182" s="3" t="s">
        <v>227</v>
      </c>
      <c r="Q182" s="3"/>
      <c r="R182" s="3"/>
      <c r="S182" s="3"/>
      <c r="T182" s="3"/>
      <c r="U182" s="3"/>
      <c r="V182" s="3"/>
      <c r="W182" s="3"/>
      <c r="X182" s="1"/>
      <c r="Y182" s="1"/>
      <c r="Z182" s="1"/>
      <c r="AA182" s="1"/>
      <c r="AB182" s="1"/>
      <c r="AC182" s="1"/>
      <c r="AD182" s="1"/>
      <c r="AE182" s="1"/>
      <c r="AF182" s="1"/>
      <c r="AG182" s="4"/>
      <c r="AH182" s="4"/>
      <c r="AI182" s="4"/>
      <c r="AJ182" s="4"/>
      <c r="AK182" s="4"/>
      <c r="AL182" s="4"/>
    </row>
    <row r="183" spans="1:38" ht="15" customHeight="1" x14ac:dyDescent="0.35">
      <c r="A183" s="1"/>
      <c r="B183" s="2"/>
      <c r="C183" s="2"/>
      <c r="D183" s="2"/>
      <c r="E183" s="1"/>
      <c r="F183" s="28">
        <v>44</v>
      </c>
      <c r="G183" s="29" t="s">
        <v>228</v>
      </c>
      <c r="H183" s="29" t="s">
        <v>123</v>
      </c>
      <c r="I183" s="3">
        <v>15</v>
      </c>
      <c r="J183" s="3">
        <v>299</v>
      </c>
      <c r="K183" s="3"/>
      <c r="L183" s="3"/>
      <c r="M183" s="3" t="s">
        <v>229</v>
      </c>
      <c r="N183" s="30"/>
      <c r="O183" s="3" t="str">
        <f t="shared" si="0"/>
        <v xml:space="preserve">IV-PLANO EN DWG (REDES), debidamente firmado. </v>
      </c>
      <c r="P183" s="17" t="s">
        <v>230</v>
      </c>
      <c r="Q183" s="3"/>
      <c r="R183" s="3"/>
      <c r="S183" s="3"/>
      <c r="T183" s="3"/>
      <c r="U183" s="3"/>
      <c r="V183" s="3"/>
      <c r="W183" s="3"/>
      <c r="X183" s="1"/>
      <c r="Y183" s="1"/>
      <c r="Z183" s="1"/>
      <c r="AA183" s="1"/>
      <c r="AB183" s="1"/>
      <c r="AC183" s="1"/>
      <c r="AD183" s="1"/>
      <c r="AE183" s="1"/>
      <c r="AF183" s="1"/>
      <c r="AG183" s="4"/>
      <c r="AH183" s="4"/>
      <c r="AI183" s="4"/>
      <c r="AJ183" s="4"/>
      <c r="AK183" s="4"/>
      <c r="AL183" s="4"/>
    </row>
    <row r="184" spans="1:38" ht="15" customHeight="1" x14ac:dyDescent="0.35">
      <c r="A184" s="1"/>
      <c r="B184" s="2"/>
      <c r="C184" s="2"/>
      <c r="D184" s="2"/>
      <c r="E184" s="1"/>
      <c r="F184" s="28">
        <v>45</v>
      </c>
      <c r="G184" s="29" t="s">
        <v>231</v>
      </c>
      <c r="H184" s="29" t="s">
        <v>140</v>
      </c>
      <c r="I184" s="3">
        <v>15</v>
      </c>
      <c r="J184" s="3">
        <v>217</v>
      </c>
      <c r="K184" s="3"/>
      <c r="L184" s="3"/>
      <c r="M184" s="3">
        <v>19</v>
      </c>
      <c r="N184" s="30" t="s">
        <v>232</v>
      </c>
      <c r="O184" s="3" t="str">
        <f>CONCATENATE(M184,". ",N184)</f>
        <v>19. Planos de redes EN DWG con redes existentes y proyectadas en M.T.y B. T.;  así como la ubicación de transformador, acometida y medida del proyecto, sin rótulos  (geoposicionadas en coordendas planas cumpliendo MAGNA SIRGAS)</v>
      </c>
      <c r="P184" s="3" t="s">
        <v>233</v>
      </c>
      <c r="Q184" s="3"/>
      <c r="R184" s="3"/>
      <c r="S184" s="3"/>
      <c r="T184" s="3"/>
      <c r="U184" s="3"/>
      <c r="V184" s="3"/>
      <c r="W184" s="3"/>
      <c r="X184" s="1"/>
      <c r="Y184" s="1"/>
      <c r="Z184" s="1"/>
      <c r="AA184" s="1"/>
      <c r="AB184" s="1"/>
      <c r="AC184" s="1"/>
      <c r="AD184" s="1"/>
      <c r="AE184" s="1"/>
      <c r="AF184" s="1"/>
      <c r="AG184" s="4"/>
      <c r="AH184" s="4"/>
      <c r="AI184" s="4"/>
      <c r="AJ184" s="4"/>
      <c r="AK184" s="4"/>
      <c r="AL184" s="4"/>
    </row>
    <row r="185" spans="1:38" ht="15" customHeight="1" x14ac:dyDescent="0.35">
      <c r="A185" s="1"/>
      <c r="B185" s="2"/>
      <c r="C185" s="2"/>
      <c r="D185" s="2"/>
      <c r="E185" s="1"/>
      <c r="F185" s="28">
        <v>46</v>
      </c>
      <c r="G185" s="29" t="s">
        <v>234</v>
      </c>
      <c r="H185" s="29" t="s">
        <v>123</v>
      </c>
      <c r="I185" s="3">
        <v>15</v>
      </c>
      <c r="J185" s="3">
        <v>322</v>
      </c>
      <c r="K185" s="3"/>
      <c r="L185" s="3"/>
      <c r="M185" s="3"/>
      <c r="N185" s="30"/>
      <c r="O185" s="3" t="s">
        <v>43</v>
      </c>
      <c r="P185" s="18" t="s">
        <v>43</v>
      </c>
      <c r="Q185" s="3"/>
      <c r="R185" s="3"/>
      <c r="S185" s="3"/>
      <c r="T185" s="3"/>
      <c r="U185" s="3"/>
      <c r="V185" s="3"/>
      <c r="W185" s="3"/>
      <c r="X185" s="1"/>
      <c r="Y185" s="1"/>
      <c r="Z185" s="1"/>
      <c r="AA185" s="1"/>
      <c r="AB185" s="1"/>
      <c r="AC185" s="1"/>
      <c r="AD185" s="1"/>
      <c r="AE185" s="1"/>
      <c r="AF185" s="1"/>
      <c r="AG185" s="4"/>
      <c r="AH185" s="4"/>
      <c r="AI185" s="4"/>
      <c r="AJ185" s="4"/>
      <c r="AK185" s="4"/>
      <c r="AL185" s="4"/>
    </row>
    <row r="186" spans="1:38" ht="15" customHeight="1" x14ac:dyDescent="0.35">
      <c r="A186" s="1"/>
      <c r="B186" s="2"/>
      <c r="C186" s="2"/>
      <c r="D186" s="2"/>
      <c r="E186" s="1"/>
      <c r="F186" s="28">
        <v>47</v>
      </c>
      <c r="G186" s="29" t="s">
        <v>235</v>
      </c>
      <c r="H186" s="29" t="s">
        <v>123</v>
      </c>
      <c r="I186" s="3">
        <v>15</v>
      </c>
      <c r="J186" s="3">
        <v>325</v>
      </c>
      <c r="K186" s="3"/>
      <c r="L186" s="3"/>
      <c r="M186" s="3"/>
      <c r="N186" s="30"/>
      <c r="O186" s="3"/>
      <c r="P186" s="3"/>
      <c r="Q186" s="3"/>
      <c r="R186" s="3"/>
      <c r="S186" s="3"/>
      <c r="T186" s="3"/>
      <c r="U186" s="3"/>
      <c r="V186" s="3"/>
      <c r="W186" s="3"/>
      <c r="X186" s="1"/>
      <c r="Y186" s="1"/>
      <c r="Z186" s="1"/>
      <c r="AA186" s="1"/>
      <c r="AB186" s="1"/>
      <c r="AC186" s="1"/>
      <c r="AD186" s="1"/>
      <c r="AE186" s="1"/>
      <c r="AF186" s="1"/>
      <c r="AG186" s="4"/>
      <c r="AH186" s="4"/>
      <c r="AI186" s="4"/>
      <c r="AJ186" s="4"/>
      <c r="AK186" s="4"/>
      <c r="AL186" s="4"/>
    </row>
    <row r="187" spans="1:38" ht="15" customHeight="1" x14ac:dyDescent="0.35">
      <c r="A187" s="1"/>
      <c r="B187" s="2"/>
      <c r="C187" s="2"/>
      <c r="D187" s="2"/>
      <c r="E187" s="1"/>
      <c r="F187" s="28">
        <v>48</v>
      </c>
      <c r="G187" s="29" t="s">
        <v>236</v>
      </c>
      <c r="H187" s="29" t="s">
        <v>140</v>
      </c>
      <c r="I187" s="3">
        <v>15</v>
      </c>
      <c r="J187" s="3">
        <v>332</v>
      </c>
      <c r="K187" s="3"/>
      <c r="L187" s="3"/>
      <c r="M187" s="3"/>
      <c r="N187" s="15" t="s">
        <v>237</v>
      </c>
      <c r="O187" s="3"/>
      <c r="P187" s="3"/>
      <c r="Q187" s="3"/>
      <c r="R187" s="3"/>
      <c r="S187" s="3"/>
      <c r="T187" s="3"/>
      <c r="U187" s="3"/>
      <c r="V187" s="3"/>
      <c r="W187" s="3"/>
      <c r="X187" s="1"/>
      <c r="Y187" s="1"/>
      <c r="Z187" s="1"/>
      <c r="AA187" s="1"/>
      <c r="AB187" s="1"/>
      <c r="AC187" s="1"/>
      <c r="AD187" s="1"/>
      <c r="AE187" s="1"/>
      <c r="AF187" s="1"/>
      <c r="AG187" s="4"/>
      <c r="AH187" s="4"/>
      <c r="AI187" s="4"/>
      <c r="AJ187" s="4"/>
      <c r="AK187" s="4"/>
      <c r="AL187" s="4"/>
    </row>
    <row r="188" spans="1:38" ht="15" customHeight="1" x14ac:dyDescent="0.35">
      <c r="A188" s="1"/>
      <c r="B188" s="2"/>
      <c r="C188" s="2"/>
      <c r="D188" s="2"/>
      <c r="E188" s="1"/>
      <c r="F188" s="28">
        <v>49</v>
      </c>
      <c r="G188" s="29" t="s">
        <v>238</v>
      </c>
      <c r="H188" s="29" t="s">
        <v>117</v>
      </c>
      <c r="I188" s="3">
        <v>85</v>
      </c>
      <c r="J188" s="3">
        <v>125</v>
      </c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1"/>
      <c r="Y188" s="1"/>
      <c r="Z188" s="1"/>
      <c r="AA188" s="1"/>
      <c r="AB188" s="1"/>
      <c r="AC188" s="1"/>
      <c r="AD188" s="1"/>
      <c r="AE188" s="1"/>
      <c r="AF188" s="1"/>
      <c r="AG188" s="4"/>
      <c r="AH188" s="4"/>
      <c r="AI188" s="4"/>
      <c r="AJ188" s="4"/>
      <c r="AK188" s="4"/>
      <c r="AL188" s="4"/>
    </row>
    <row r="189" spans="1:38" ht="15" customHeight="1" x14ac:dyDescent="0.35">
      <c r="A189" s="1"/>
      <c r="B189" s="2"/>
      <c r="C189" s="2"/>
      <c r="D189" s="2"/>
      <c r="E189" s="1"/>
      <c r="F189" s="28">
        <v>50</v>
      </c>
      <c r="G189" s="29" t="s">
        <v>239</v>
      </c>
      <c r="H189" s="29" t="s">
        <v>126</v>
      </c>
      <c r="I189" s="3">
        <v>15</v>
      </c>
      <c r="J189" s="3">
        <v>362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4"/>
      <c r="AH189" s="4"/>
      <c r="AI189" s="4"/>
      <c r="AJ189" s="4"/>
      <c r="AK189" s="4"/>
      <c r="AL189" s="4"/>
    </row>
    <row r="190" spans="1:38" ht="15" customHeight="1" x14ac:dyDescent="0.35">
      <c r="A190" s="1"/>
      <c r="B190" s="2"/>
      <c r="C190" s="2"/>
      <c r="D190" s="2"/>
      <c r="E190" s="1"/>
      <c r="F190" s="28">
        <v>51</v>
      </c>
      <c r="G190" s="29" t="s">
        <v>240</v>
      </c>
      <c r="H190" s="29" t="s">
        <v>136</v>
      </c>
      <c r="I190" s="3">
        <v>15</v>
      </c>
      <c r="J190" s="3">
        <v>367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4"/>
      <c r="AH190" s="4"/>
      <c r="AI190" s="4"/>
      <c r="AJ190" s="4"/>
      <c r="AK190" s="4"/>
      <c r="AL190" s="4"/>
    </row>
    <row r="191" spans="1:38" ht="15" customHeight="1" x14ac:dyDescent="0.35">
      <c r="A191" s="1"/>
      <c r="B191" s="2"/>
      <c r="C191" s="2"/>
      <c r="D191" s="2"/>
      <c r="E191" s="1"/>
      <c r="F191" s="28">
        <v>52</v>
      </c>
      <c r="G191" s="29" t="s">
        <v>241</v>
      </c>
      <c r="H191" s="29" t="s">
        <v>134</v>
      </c>
      <c r="I191" s="3">
        <v>15</v>
      </c>
      <c r="J191" s="3">
        <v>368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4"/>
      <c r="AH191" s="4"/>
      <c r="AI191" s="4"/>
      <c r="AJ191" s="4"/>
      <c r="AK191" s="4"/>
      <c r="AL191" s="4"/>
    </row>
    <row r="192" spans="1:38" ht="15" customHeight="1" x14ac:dyDescent="0.35">
      <c r="A192" s="1"/>
      <c r="B192" s="2"/>
      <c r="C192" s="2"/>
      <c r="D192" s="2"/>
      <c r="E192" s="1"/>
      <c r="F192" s="28">
        <v>53</v>
      </c>
      <c r="G192" s="29" t="s">
        <v>242</v>
      </c>
      <c r="H192" s="29" t="s">
        <v>120</v>
      </c>
      <c r="I192" s="3">
        <v>68</v>
      </c>
      <c r="J192" s="3">
        <v>368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4"/>
      <c r="AH192" s="4"/>
      <c r="AI192" s="4"/>
      <c r="AJ192" s="4"/>
      <c r="AK192" s="4"/>
      <c r="AL192" s="4"/>
    </row>
    <row r="193" spans="1:38" ht="15" customHeight="1" x14ac:dyDescent="0.35">
      <c r="A193" s="1"/>
      <c r="B193" s="2"/>
      <c r="C193" s="2"/>
      <c r="D193" s="2"/>
      <c r="E193" s="1"/>
      <c r="F193" s="28">
        <v>54</v>
      </c>
      <c r="G193" s="29" t="s">
        <v>243</v>
      </c>
      <c r="H193" s="29" t="s">
        <v>123</v>
      </c>
      <c r="I193" s="3">
        <v>15</v>
      </c>
      <c r="J193" s="3">
        <v>380</v>
      </c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4"/>
      <c r="AH193" s="4"/>
      <c r="AI193" s="4"/>
      <c r="AJ193" s="4"/>
      <c r="AK193" s="4"/>
      <c r="AL193" s="4"/>
    </row>
    <row r="194" spans="1:38" ht="15" customHeight="1" x14ac:dyDescent="0.35">
      <c r="A194" s="1"/>
      <c r="B194" s="2"/>
      <c r="C194" s="2"/>
      <c r="D194" s="2"/>
      <c r="E194" s="1"/>
      <c r="F194" s="28">
        <v>55</v>
      </c>
      <c r="G194" s="29" t="s">
        <v>244</v>
      </c>
      <c r="H194" s="29" t="s">
        <v>140</v>
      </c>
      <c r="I194" s="3">
        <v>85</v>
      </c>
      <c r="J194" s="3">
        <v>136</v>
      </c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4"/>
      <c r="AH194" s="4"/>
      <c r="AI194" s="4"/>
      <c r="AJ194" s="4"/>
      <c r="AK194" s="4"/>
      <c r="AL194" s="4"/>
    </row>
    <row r="195" spans="1:38" ht="15" customHeight="1" x14ac:dyDescent="0.35">
      <c r="A195" s="1"/>
      <c r="B195" s="2"/>
      <c r="C195" s="2"/>
      <c r="D195" s="2"/>
      <c r="E195" s="1"/>
      <c r="F195" s="28">
        <v>56</v>
      </c>
      <c r="G195" s="29" t="s">
        <v>245</v>
      </c>
      <c r="H195" s="29" t="s">
        <v>140</v>
      </c>
      <c r="I195" s="3">
        <v>15</v>
      </c>
      <c r="J195" s="3">
        <v>403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4"/>
      <c r="AH195" s="4"/>
      <c r="AI195" s="4"/>
      <c r="AJ195" s="4"/>
      <c r="AK195" s="4"/>
      <c r="AL195" s="4"/>
    </row>
    <row r="196" spans="1:38" ht="15" customHeight="1" x14ac:dyDescent="0.35">
      <c r="A196" s="1"/>
      <c r="B196" s="2"/>
      <c r="C196" s="2"/>
      <c r="D196" s="2"/>
      <c r="E196" s="1"/>
      <c r="F196" s="28">
        <v>57</v>
      </c>
      <c r="G196" s="29" t="s">
        <v>246</v>
      </c>
      <c r="H196" s="29" t="s">
        <v>120</v>
      </c>
      <c r="I196" s="3">
        <v>15</v>
      </c>
      <c r="J196" s="3">
        <v>401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4"/>
      <c r="AH196" s="4"/>
      <c r="AI196" s="4"/>
      <c r="AJ196" s="4"/>
      <c r="AK196" s="4"/>
      <c r="AL196" s="4"/>
    </row>
    <row r="197" spans="1:38" ht="15" customHeight="1" x14ac:dyDescent="0.35">
      <c r="A197" s="1"/>
      <c r="B197" s="2"/>
      <c r="C197" s="2"/>
      <c r="D197" s="2"/>
      <c r="E197" s="1"/>
      <c r="F197" s="28">
        <v>58</v>
      </c>
      <c r="G197" s="29" t="s">
        <v>247</v>
      </c>
      <c r="H197" s="29" t="s">
        <v>126</v>
      </c>
      <c r="I197" s="3">
        <v>15</v>
      </c>
      <c r="J197" s="3">
        <v>377</v>
      </c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4"/>
      <c r="AH197" s="4"/>
      <c r="AI197" s="4"/>
      <c r="AJ197" s="4"/>
      <c r="AK197" s="4"/>
      <c r="AL197" s="4"/>
    </row>
    <row r="198" spans="1:38" ht="15" customHeight="1" x14ac:dyDescent="0.35">
      <c r="A198" s="1"/>
      <c r="B198" s="2"/>
      <c r="C198" s="2"/>
      <c r="D198" s="2"/>
      <c r="E198" s="1"/>
      <c r="F198" s="28">
        <v>59</v>
      </c>
      <c r="G198" s="29" t="s">
        <v>248</v>
      </c>
      <c r="H198" s="29" t="s">
        <v>123</v>
      </c>
      <c r="I198" s="3">
        <v>15</v>
      </c>
      <c r="J198" s="3">
        <v>425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4"/>
      <c r="AH198" s="4"/>
      <c r="AI198" s="4"/>
      <c r="AJ198" s="4"/>
      <c r="AK198" s="4"/>
      <c r="AL198" s="4"/>
    </row>
    <row r="199" spans="1:38" ht="15" customHeight="1" x14ac:dyDescent="0.35">
      <c r="A199" s="1"/>
      <c r="B199" s="2"/>
      <c r="C199" s="2"/>
      <c r="D199" s="2"/>
      <c r="E199" s="1"/>
      <c r="F199" s="28">
        <v>60</v>
      </c>
      <c r="G199" s="29" t="s">
        <v>249</v>
      </c>
      <c r="H199" s="29" t="s">
        <v>117</v>
      </c>
      <c r="I199" s="3">
        <v>85</v>
      </c>
      <c r="J199" s="3">
        <v>139</v>
      </c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36"/>
      <c r="X199" s="1"/>
      <c r="Y199" s="1"/>
      <c r="Z199" s="1"/>
      <c r="AA199" s="1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</row>
    <row r="200" spans="1:38" ht="15" customHeight="1" x14ac:dyDescent="0.35">
      <c r="A200" s="1"/>
      <c r="B200" s="2"/>
      <c r="C200" s="2"/>
      <c r="D200" s="2"/>
      <c r="E200" s="1"/>
      <c r="F200" s="28">
        <v>61</v>
      </c>
      <c r="G200" s="29" t="s">
        <v>250</v>
      </c>
      <c r="H200" s="29" t="s">
        <v>140</v>
      </c>
      <c r="I200" s="3"/>
      <c r="J200" s="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36"/>
      <c r="X200" s="1"/>
      <c r="Y200" s="1"/>
      <c r="Z200" s="1"/>
      <c r="AA200" s="1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</row>
    <row r="201" spans="1:38" ht="15" customHeight="1" x14ac:dyDescent="0.35">
      <c r="A201" s="1"/>
      <c r="B201" s="2"/>
      <c r="C201" s="2"/>
      <c r="D201" s="2"/>
      <c r="E201" s="1"/>
      <c r="F201" s="28">
        <v>62</v>
      </c>
      <c r="G201" s="29" t="s">
        <v>251</v>
      </c>
      <c r="H201" s="29" t="s">
        <v>120</v>
      </c>
      <c r="I201" s="3">
        <v>15</v>
      </c>
      <c r="J201" s="3">
        <v>442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36"/>
      <c r="X201" s="1"/>
      <c r="Y201" s="1"/>
      <c r="Z201" s="1"/>
      <c r="AA201" s="1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</row>
    <row r="202" spans="1:38" ht="15" customHeight="1" x14ac:dyDescent="0.35">
      <c r="A202" s="1"/>
      <c r="B202" s="2"/>
      <c r="C202" s="2"/>
      <c r="D202" s="2"/>
      <c r="E202" s="1"/>
      <c r="F202" s="28">
        <v>63</v>
      </c>
      <c r="G202" s="29" t="s">
        <v>252</v>
      </c>
      <c r="H202" s="29" t="s">
        <v>136</v>
      </c>
      <c r="I202" s="3">
        <v>15</v>
      </c>
      <c r="J202" s="3">
        <v>455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36"/>
      <c r="X202" s="1"/>
      <c r="Y202" s="1"/>
      <c r="Z202" s="1"/>
      <c r="AA202" s="1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</row>
    <row r="203" spans="1:38" ht="15" customHeight="1" x14ac:dyDescent="0.35">
      <c r="A203" s="1"/>
      <c r="B203" s="2"/>
      <c r="C203" s="2"/>
      <c r="D203" s="2"/>
      <c r="E203" s="1"/>
      <c r="F203" s="28">
        <v>64</v>
      </c>
      <c r="G203" s="29" t="s">
        <v>253</v>
      </c>
      <c r="H203" s="29" t="s">
        <v>126</v>
      </c>
      <c r="I203" s="3">
        <v>15</v>
      </c>
      <c r="J203" s="3">
        <v>464</v>
      </c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36"/>
      <c r="X203" s="1"/>
      <c r="Y203" s="1"/>
      <c r="Z203" s="1"/>
      <c r="AA203" s="1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</row>
    <row r="204" spans="1:38" ht="15" customHeight="1" x14ac:dyDescent="0.35">
      <c r="A204" s="1"/>
      <c r="B204" s="2"/>
      <c r="C204" s="2"/>
      <c r="D204" s="2"/>
      <c r="E204" s="1"/>
      <c r="F204" s="28">
        <v>65</v>
      </c>
      <c r="G204" s="29" t="s">
        <v>254</v>
      </c>
      <c r="H204" s="29" t="s">
        <v>126</v>
      </c>
      <c r="I204" s="3">
        <v>15</v>
      </c>
      <c r="J204" s="3">
        <v>466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36"/>
      <c r="X204" s="1"/>
      <c r="Y204" s="1"/>
      <c r="Z204" s="1"/>
      <c r="AA204" s="1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</row>
    <row r="205" spans="1:38" ht="15" customHeight="1" x14ac:dyDescent="0.35">
      <c r="A205" s="1"/>
      <c r="B205" s="2"/>
      <c r="C205" s="2"/>
      <c r="D205" s="2"/>
      <c r="E205" s="1"/>
      <c r="F205" s="28">
        <v>66</v>
      </c>
      <c r="G205" s="29" t="s">
        <v>255</v>
      </c>
      <c r="H205" s="29" t="s">
        <v>129</v>
      </c>
      <c r="I205" s="3">
        <v>15</v>
      </c>
      <c r="J205" s="3">
        <v>469</v>
      </c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36"/>
      <c r="X205" s="1"/>
      <c r="Y205" s="1"/>
      <c r="Z205" s="1"/>
      <c r="AA205" s="1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</row>
    <row r="206" spans="1:38" ht="15" customHeight="1" x14ac:dyDescent="0.35">
      <c r="A206" s="1"/>
      <c r="B206" s="2"/>
      <c r="C206" s="2"/>
      <c r="D206" s="2"/>
      <c r="E206" s="1"/>
      <c r="F206" s="28">
        <v>67</v>
      </c>
      <c r="G206" s="29" t="s">
        <v>256</v>
      </c>
      <c r="H206" s="29" t="s">
        <v>117</v>
      </c>
      <c r="I206" s="3">
        <v>85</v>
      </c>
      <c r="J206" s="3">
        <v>162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36"/>
      <c r="X206" s="1"/>
      <c r="Y206" s="1"/>
      <c r="Z206" s="1"/>
      <c r="AA206" s="1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</row>
    <row r="207" spans="1:38" ht="15" customHeight="1" x14ac:dyDescent="0.35">
      <c r="A207" s="1"/>
      <c r="B207" s="2"/>
      <c r="C207" s="2"/>
      <c r="D207" s="2"/>
      <c r="E207" s="1"/>
      <c r="F207" s="28">
        <v>68</v>
      </c>
      <c r="G207" s="29" t="s">
        <v>257</v>
      </c>
      <c r="H207" s="29" t="s">
        <v>136</v>
      </c>
      <c r="I207" s="3">
        <v>15</v>
      </c>
      <c r="J207" s="3">
        <v>476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36"/>
      <c r="X207" s="1"/>
      <c r="Y207" s="1"/>
      <c r="Z207" s="1"/>
      <c r="AA207" s="1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</row>
    <row r="208" spans="1:38" ht="15" customHeight="1" x14ac:dyDescent="0.35">
      <c r="A208" s="1"/>
      <c r="B208" s="2"/>
      <c r="C208" s="2"/>
      <c r="D208" s="2"/>
      <c r="E208" s="1"/>
      <c r="F208" s="28">
        <v>69</v>
      </c>
      <c r="G208" s="29" t="s">
        <v>258</v>
      </c>
      <c r="H208" s="29" t="s">
        <v>120</v>
      </c>
      <c r="I208" s="3">
        <v>15</v>
      </c>
      <c r="J208" s="3">
        <v>480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36"/>
      <c r="X208" s="1"/>
      <c r="Y208" s="1"/>
      <c r="Z208" s="1"/>
      <c r="AA208" s="1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</row>
    <row r="209" spans="1:38" ht="15" customHeight="1" x14ac:dyDescent="0.35">
      <c r="A209" s="1"/>
      <c r="B209" s="2"/>
      <c r="C209" s="2"/>
      <c r="D209" s="2"/>
      <c r="E209" s="1"/>
      <c r="F209" s="28">
        <v>70</v>
      </c>
      <c r="G209" s="29" t="s">
        <v>259</v>
      </c>
      <c r="H209" s="29" t="s">
        <v>126</v>
      </c>
      <c r="I209" s="3">
        <v>15</v>
      </c>
      <c r="J209" s="3">
        <v>491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36"/>
      <c r="X209" s="1"/>
      <c r="Y209" s="1"/>
      <c r="Z209" s="1"/>
      <c r="AA209" s="1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</row>
    <row r="210" spans="1:38" ht="15" customHeight="1" x14ac:dyDescent="0.35">
      <c r="A210" s="1"/>
      <c r="B210" s="2"/>
      <c r="C210" s="2"/>
      <c r="D210" s="2"/>
      <c r="E210" s="1"/>
      <c r="F210" s="28">
        <v>71</v>
      </c>
      <c r="G210" s="29" t="s">
        <v>260</v>
      </c>
      <c r="H210" s="29" t="s">
        <v>136</v>
      </c>
      <c r="I210" s="3">
        <v>15</v>
      </c>
      <c r="J210" s="3">
        <v>494</v>
      </c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36"/>
      <c r="X210" s="1"/>
      <c r="Y210" s="1"/>
      <c r="Z210" s="1"/>
      <c r="AA210" s="1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</row>
    <row r="211" spans="1:38" ht="15" customHeight="1" x14ac:dyDescent="0.35">
      <c r="A211" s="1"/>
      <c r="B211" s="2"/>
      <c r="C211" s="2"/>
      <c r="D211" s="2"/>
      <c r="E211" s="1"/>
      <c r="F211" s="28">
        <v>72</v>
      </c>
      <c r="G211" s="29" t="s">
        <v>261</v>
      </c>
      <c r="H211" s="29" t="s">
        <v>117</v>
      </c>
      <c r="I211" s="3">
        <v>85</v>
      </c>
      <c r="J211" s="3">
        <v>225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36"/>
      <c r="X211" s="1"/>
      <c r="Y211" s="1"/>
      <c r="Z211" s="1"/>
      <c r="AA211" s="1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</row>
    <row r="212" spans="1:38" ht="15" customHeight="1" x14ac:dyDescent="0.35">
      <c r="A212" s="1"/>
      <c r="B212" s="2"/>
      <c r="C212" s="2"/>
      <c r="D212" s="2"/>
      <c r="E212" s="1"/>
      <c r="F212" s="28">
        <v>73</v>
      </c>
      <c r="G212" s="29" t="s">
        <v>262</v>
      </c>
      <c r="H212" s="29" t="s">
        <v>136</v>
      </c>
      <c r="I212" s="3">
        <v>15</v>
      </c>
      <c r="J212" s="3">
        <v>500</v>
      </c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36"/>
      <c r="X212" s="1"/>
      <c r="Y212" s="1"/>
      <c r="Z212" s="1"/>
      <c r="AA212" s="1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</row>
    <row r="213" spans="1:38" ht="15" customHeight="1" x14ac:dyDescent="0.35">
      <c r="A213" s="1"/>
      <c r="B213" s="2"/>
      <c r="C213" s="2"/>
      <c r="D213" s="2"/>
      <c r="E213" s="1"/>
      <c r="F213" s="28">
        <v>74</v>
      </c>
      <c r="G213" s="29" t="s">
        <v>263</v>
      </c>
      <c r="H213" s="29" t="s">
        <v>117</v>
      </c>
      <c r="I213" s="3">
        <v>85</v>
      </c>
      <c r="J213" s="3">
        <v>230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36"/>
      <c r="X213" s="1"/>
      <c r="Y213" s="1"/>
      <c r="Z213" s="1"/>
      <c r="AA213" s="1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</row>
    <row r="214" spans="1:38" ht="15" customHeight="1" x14ac:dyDescent="0.35">
      <c r="A214" s="1"/>
      <c r="B214" s="2"/>
      <c r="C214" s="2"/>
      <c r="D214" s="2"/>
      <c r="E214" s="1"/>
      <c r="F214" s="28">
        <v>75</v>
      </c>
      <c r="G214" s="29" t="s">
        <v>264</v>
      </c>
      <c r="H214" s="29" t="s">
        <v>120</v>
      </c>
      <c r="I214" s="3">
        <v>15</v>
      </c>
      <c r="J214" s="3">
        <v>507</v>
      </c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36"/>
      <c r="X214" s="1"/>
      <c r="Y214" s="1"/>
      <c r="Z214" s="1"/>
      <c r="AA214" s="1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</row>
    <row r="215" spans="1:38" ht="15" customHeight="1" x14ac:dyDescent="0.35">
      <c r="A215" s="1"/>
      <c r="B215" s="2"/>
      <c r="C215" s="2"/>
      <c r="D215" s="2"/>
      <c r="E215" s="1"/>
      <c r="F215" s="28">
        <v>76</v>
      </c>
      <c r="G215" s="29" t="s">
        <v>265</v>
      </c>
      <c r="H215" s="29" t="s">
        <v>123</v>
      </c>
      <c r="I215" s="3">
        <v>15</v>
      </c>
      <c r="J215" s="3">
        <v>511</v>
      </c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36"/>
      <c r="X215" s="1"/>
      <c r="Y215" s="1"/>
      <c r="Z215" s="1"/>
      <c r="AA215" s="1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</row>
    <row r="216" spans="1:38" ht="15" customHeight="1" x14ac:dyDescent="0.35">
      <c r="A216" s="1"/>
      <c r="B216" s="2"/>
      <c r="C216" s="2"/>
      <c r="D216" s="2"/>
      <c r="E216" s="1"/>
      <c r="F216" s="28">
        <v>77</v>
      </c>
      <c r="G216" s="29" t="s">
        <v>266</v>
      </c>
      <c r="H216" s="29" t="s">
        <v>136</v>
      </c>
      <c r="I216" s="3">
        <v>15</v>
      </c>
      <c r="J216" s="3">
        <v>514</v>
      </c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36"/>
      <c r="X216" s="1"/>
      <c r="Y216" s="1"/>
      <c r="Z216" s="1"/>
      <c r="AA216" s="1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</row>
    <row r="217" spans="1:38" ht="15" customHeight="1" x14ac:dyDescent="0.35">
      <c r="A217" s="1"/>
      <c r="B217" s="2"/>
      <c r="C217" s="2"/>
      <c r="D217" s="2"/>
      <c r="E217" s="1"/>
      <c r="F217" s="28">
        <v>78</v>
      </c>
      <c r="G217" s="29" t="s">
        <v>267</v>
      </c>
      <c r="H217" s="29" t="s">
        <v>134</v>
      </c>
      <c r="I217" s="3">
        <v>15</v>
      </c>
      <c r="J217" s="3">
        <v>516</v>
      </c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36"/>
      <c r="X217" s="1"/>
      <c r="Y217" s="1"/>
      <c r="Z217" s="1"/>
      <c r="AA217" s="1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</row>
    <row r="218" spans="1:38" ht="15" customHeight="1" x14ac:dyDescent="0.35">
      <c r="A218" s="1"/>
      <c r="B218" s="2"/>
      <c r="C218" s="2"/>
      <c r="D218" s="2"/>
      <c r="E218" s="1"/>
      <c r="F218" s="28">
        <v>79</v>
      </c>
      <c r="G218" s="29" t="s">
        <v>268</v>
      </c>
      <c r="H218" s="29" t="s">
        <v>117</v>
      </c>
      <c r="I218" s="3">
        <v>15</v>
      </c>
      <c r="J218" s="3">
        <v>518</v>
      </c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36"/>
      <c r="X218" s="1"/>
      <c r="Y218" s="1"/>
      <c r="Z218" s="1"/>
      <c r="AA218" s="1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</row>
    <row r="219" spans="1:38" ht="15" customHeight="1" x14ac:dyDescent="0.35">
      <c r="A219" s="1"/>
      <c r="B219" s="2"/>
      <c r="C219" s="2"/>
      <c r="D219" s="2"/>
      <c r="E219" s="1"/>
      <c r="F219" s="28">
        <v>80</v>
      </c>
      <c r="G219" s="29" t="s">
        <v>269</v>
      </c>
      <c r="H219" s="29" t="s">
        <v>140</v>
      </c>
      <c r="I219" s="3">
        <v>15</v>
      </c>
      <c r="J219" s="3">
        <v>522</v>
      </c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36"/>
      <c r="X219" s="1"/>
      <c r="Y219" s="1"/>
      <c r="Z219" s="1"/>
      <c r="AA219" s="1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</row>
    <row r="220" spans="1:38" ht="15" customHeight="1" x14ac:dyDescent="0.35">
      <c r="A220" s="1"/>
      <c r="B220" s="2"/>
      <c r="C220" s="2"/>
      <c r="D220" s="2"/>
      <c r="E220" s="1"/>
      <c r="F220" s="28">
        <v>81</v>
      </c>
      <c r="G220" s="29" t="s">
        <v>270</v>
      </c>
      <c r="H220" s="29" t="s">
        <v>120</v>
      </c>
      <c r="I220" s="3">
        <v>15</v>
      </c>
      <c r="J220" s="3">
        <v>531</v>
      </c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36"/>
      <c r="X220" s="1"/>
      <c r="Y220" s="1"/>
      <c r="Z220" s="1"/>
      <c r="AA220" s="1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</row>
    <row r="221" spans="1:38" ht="15" customHeight="1" x14ac:dyDescent="0.35">
      <c r="A221" s="1"/>
      <c r="B221" s="2"/>
      <c r="C221" s="2"/>
      <c r="D221" s="2"/>
      <c r="E221" s="1"/>
      <c r="F221" s="28">
        <v>82</v>
      </c>
      <c r="G221" s="29" t="s">
        <v>271</v>
      </c>
      <c r="H221" s="29" t="s">
        <v>134</v>
      </c>
      <c r="I221" s="3">
        <v>15</v>
      </c>
      <c r="J221" s="3">
        <v>533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36"/>
      <c r="X221" s="1"/>
      <c r="Y221" s="1"/>
      <c r="Z221" s="1"/>
      <c r="AA221" s="1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</row>
    <row r="222" spans="1:38" ht="15" customHeight="1" x14ac:dyDescent="0.35">
      <c r="A222" s="1"/>
      <c r="B222" s="2"/>
      <c r="C222" s="2"/>
      <c r="D222" s="2"/>
      <c r="E222" s="1"/>
      <c r="F222" s="28">
        <v>83</v>
      </c>
      <c r="G222" s="29" t="s">
        <v>272</v>
      </c>
      <c r="H222" s="29" t="s">
        <v>117</v>
      </c>
      <c r="I222" s="3">
        <v>85</v>
      </c>
      <c r="J222" s="3">
        <v>250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36"/>
      <c r="X222" s="1"/>
      <c r="Y222" s="1"/>
      <c r="Z222" s="1"/>
      <c r="AA222" s="1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</row>
    <row r="223" spans="1:38" ht="15" customHeight="1" x14ac:dyDescent="0.35">
      <c r="A223" s="1"/>
      <c r="B223" s="2"/>
      <c r="C223" s="2"/>
      <c r="D223" s="2"/>
      <c r="E223" s="1"/>
      <c r="F223" s="28">
        <v>84</v>
      </c>
      <c r="G223" s="29" t="s">
        <v>273</v>
      </c>
      <c r="H223" s="29" t="s">
        <v>134</v>
      </c>
      <c r="I223" s="3">
        <v>15</v>
      </c>
      <c r="J223" s="3">
        <v>537</v>
      </c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36"/>
      <c r="X223" s="1"/>
      <c r="Y223" s="1"/>
      <c r="Z223" s="1"/>
      <c r="AA223" s="1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</row>
    <row r="224" spans="1:38" ht="15" customHeight="1" x14ac:dyDescent="0.35">
      <c r="A224" s="1"/>
      <c r="B224" s="2"/>
      <c r="C224" s="2"/>
      <c r="D224" s="2"/>
      <c r="E224" s="1"/>
      <c r="F224" s="28">
        <v>85</v>
      </c>
      <c r="G224" s="29" t="s">
        <v>274</v>
      </c>
      <c r="H224" s="29" t="s">
        <v>126</v>
      </c>
      <c r="I224" s="3">
        <v>15</v>
      </c>
      <c r="J224" s="3">
        <v>542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36"/>
      <c r="X224" s="1"/>
      <c r="Y224" s="1"/>
      <c r="Z224" s="1"/>
      <c r="AA224" s="1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</row>
    <row r="225" spans="1:38" ht="15" customHeight="1" x14ac:dyDescent="0.35">
      <c r="A225" s="1"/>
      <c r="B225" s="2"/>
      <c r="C225" s="2"/>
      <c r="D225" s="2"/>
      <c r="E225" s="1"/>
      <c r="F225" s="28">
        <v>86</v>
      </c>
      <c r="G225" s="29" t="s">
        <v>275</v>
      </c>
      <c r="H225" s="29" t="s">
        <v>126</v>
      </c>
      <c r="I225" s="3">
        <v>15</v>
      </c>
      <c r="J225" s="3">
        <v>550</v>
      </c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36"/>
      <c r="X225" s="1"/>
      <c r="Y225" s="1"/>
      <c r="Z225" s="1"/>
      <c r="AA225" s="1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</row>
    <row r="226" spans="1:38" ht="15" customHeight="1" x14ac:dyDescent="0.35">
      <c r="A226" s="1"/>
      <c r="B226" s="2"/>
      <c r="C226" s="2"/>
      <c r="D226" s="2"/>
      <c r="E226" s="1"/>
      <c r="F226" s="28">
        <v>87</v>
      </c>
      <c r="G226" s="29" t="s">
        <v>276</v>
      </c>
      <c r="H226" s="29" t="s">
        <v>117</v>
      </c>
      <c r="I226" s="3">
        <v>85</v>
      </c>
      <c r="J226" s="3">
        <v>263</v>
      </c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36"/>
      <c r="X226" s="1"/>
      <c r="Y226" s="1"/>
      <c r="Z226" s="1"/>
      <c r="AA226" s="1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</row>
    <row r="227" spans="1:38" ht="15" customHeight="1" x14ac:dyDescent="0.35">
      <c r="A227" s="1"/>
      <c r="B227" s="2"/>
      <c r="C227" s="2"/>
      <c r="D227" s="2"/>
      <c r="E227" s="1"/>
      <c r="F227" s="28">
        <v>88</v>
      </c>
      <c r="G227" s="29" t="s">
        <v>277</v>
      </c>
      <c r="H227" s="29" t="s">
        <v>277</v>
      </c>
      <c r="I227" s="3">
        <v>15</v>
      </c>
      <c r="J227" s="3">
        <v>572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36"/>
      <c r="X227" s="1"/>
      <c r="Y227" s="1"/>
      <c r="Z227" s="1"/>
      <c r="AA227" s="1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</row>
    <row r="228" spans="1:38" ht="15" customHeight="1" x14ac:dyDescent="0.35">
      <c r="A228" s="1"/>
      <c r="B228" s="2"/>
      <c r="C228" s="2"/>
      <c r="D228" s="2"/>
      <c r="E228" s="1"/>
      <c r="F228" s="28">
        <v>89</v>
      </c>
      <c r="G228" s="29" t="s">
        <v>278</v>
      </c>
      <c r="H228" s="29" t="s">
        <v>120</v>
      </c>
      <c r="I228" s="3">
        <v>15</v>
      </c>
      <c r="J228" s="3">
        <v>580</v>
      </c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36"/>
      <c r="X228" s="1"/>
      <c r="Y228" s="1"/>
      <c r="Z228" s="1"/>
      <c r="AA228" s="1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</row>
    <row r="229" spans="1:38" ht="15" customHeight="1" x14ac:dyDescent="0.35">
      <c r="A229" s="1"/>
      <c r="B229" s="2"/>
      <c r="C229" s="2"/>
      <c r="D229" s="2"/>
      <c r="E229" s="1"/>
      <c r="F229" s="28">
        <v>90</v>
      </c>
      <c r="G229" s="29" t="s">
        <v>279</v>
      </c>
      <c r="H229" s="29" t="s">
        <v>136</v>
      </c>
      <c r="I229" s="3">
        <v>15</v>
      </c>
      <c r="J229" s="3">
        <v>599</v>
      </c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36"/>
      <c r="X229" s="1"/>
      <c r="Y229" s="1"/>
      <c r="Z229" s="1"/>
      <c r="AA229" s="1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</row>
    <row r="230" spans="1:38" ht="15" customHeight="1" x14ac:dyDescent="0.35">
      <c r="A230" s="1"/>
      <c r="B230" s="2"/>
      <c r="C230" s="2"/>
      <c r="D230" s="2"/>
      <c r="E230" s="1"/>
      <c r="F230" s="28">
        <v>91</v>
      </c>
      <c r="G230" s="29" t="s">
        <v>280</v>
      </c>
      <c r="H230" s="29" t="s">
        <v>136</v>
      </c>
      <c r="I230" s="3">
        <v>15</v>
      </c>
      <c r="J230" s="3">
        <v>600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36"/>
      <c r="X230" s="1"/>
      <c r="Y230" s="1"/>
      <c r="Z230" s="1"/>
      <c r="AA230" s="1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</row>
    <row r="231" spans="1:38" ht="15" customHeight="1" x14ac:dyDescent="0.35">
      <c r="A231" s="1"/>
      <c r="B231" s="2"/>
      <c r="C231" s="2"/>
      <c r="D231" s="2"/>
      <c r="E231" s="1"/>
      <c r="F231" s="28">
        <v>92</v>
      </c>
      <c r="G231" s="29" t="s">
        <v>281</v>
      </c>
      <c r="H231" s="29" t="s">
        <v>117</v>
      </c>
      <c r="I231" s="3">
        <v>85</v>
      </c>
      <c r="J231" s="3">
        <v>279</v>
      </c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36"/>
      <c r="X231" s="1"/>
      <c r="Y231" s="1"/>
      <c r="Z231" s="1"/>
      <c r="AA231" s="1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</row>
    <row r="232" spans="1:38" ht="15" customHeight="1" x14ac:dyDescent="0.35">
      <c r="A232" s="1"/>
      <c r="B232" s="2"/>
      <c r="C232" s="2"/>
      <c r="D232" s="2"/>
      <c r="E232" s="1"/>
      <c r="F232" s="28">
        <v>93</v>
      </c>
      <c r="G232" s="29" t="s">
        <v>282</v>
      </c>
      <c r="H232" s="29" t="s">
        <v>136</v>
      </c>
      <c r="I232" s="3">
        <v>15</v>
      </c>
      <c r="J232" s="3">
        <v>621</v>
      </c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36"/>
      <c r="X232" s="1"/>
      <c r="Y232" s="1"/>
      <c r="Z232" s="1"/>
      <c r="AA232" s="1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</row>
    <row r="233" spans="1:38" ht="15" customHeight="1" x14ac:dyDescent="0.35">
      <c r="A233" s="1"/>
      <c r="B233" s="2"/>
      <c r="C233" s="2"/>
      <c r="D233" s="2"/>
      <c r="E233" s="1"/>
      <c r="F233" s="28">
        <v>94</v>
      </c>
      <c r="G233" s="29" t="s">
        <v>283</v>
      </c>
      <c r="H233" s="29" t="s">
        <v>117</v>
      </c>
      <c r="I233" s="3">
        <v>85</v>
      </c>
      <c r="J233" s="3">
        <v>30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36"/>
      <c r="X233" s="1"/>
      <c r="Y233" s="1"/>
      <c r="Z233" s="1"/>
      <c r="AA233" s="1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</row>
    <row r="234" spans="1:38" ht="15" customHeight="1" x14ac:dyDescent="0.35">
      <c r="A234" s="1"/>
      <c r="B234" s="2"/>
      <c r="C234" s="2"/>
      <c r="D234" s="2"/>
      <c r="E234" s="1"/>
      <c r="F234" s="28">
        <v>95</v>
      </c>
      <c r="G234" s="29" t="s">
        <v>284</v>
      </c>
      <c r="H234" s="29" t="s">
        <v>120</v>
      </c>
      <c r="I234" s="3">
        <v>15</v>
      </c>
      <c r="J234" s="3">
        <v>632</v>
      </c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36"/>
      <c r="X234" s="1"/>
      <c r="Y234" s="1"/>
      <c r="Z234" s="1"/>
      <c r="AA234" s="1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</row>
    <row r="235" spans="1:38" ht="15" customHeight="1" x14ac:dyDescent="0.35">
      <c r="A235" s="1"/>
      <c r="B235" s="2"/>
      <c r="C235" s="2"/>
      <c r="D235" s="2"/>
      <c r="E235" s="1"/>
      <c r="F235" s="28">
        <v>96</v>
      </c>
      <c r="G235" s="29" t="s">
        <v>285</v>
      </c>
      <c r="H235" s="29" t="s">
        <v>140</v>
      </c>
      <c r="I235" s="3">
        <v>85</v>
      </c>
      <c r="J235" s="3">
        <v>315</v>
      </c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36"/>
      <c r="X235" s="1"/>
      <c r="Y235" s="1"/>
      <c r="Z235" s="1"/>
      <c r="AA235" s="1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</row>
    <row r="236" spans="1:38" ht="15" customHeight="1" x14ac:dyDescent="0.35">
      <c r="A236" s="1"/>
      <c r="B236" s="2"/>
      <c r="C236" s="2"/>
      <c r="D236" s="2"/>
      <c r="E236" s="1"/>
      <c r="F236" s="28">
        <v>97</v>
      </c>
      <c r="G236" s="29" t="s">
        <v>286</v>
      </c>
      <c r="H236" s="29" t="s">
        <v>136</v>
      </c>
      <c r="I236" s="3">
        <v>15</v>
      </c>
      <c r="J236" s="3">
        <v>638</v>
      </c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36"/>
      <c r="X236" s="1"/>
      <c r="Y236" s="1"/>
      <c r="Z236" s="1"/>
      <c r="AA236" s="1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</row>
    <row r="237" spans="1:38" ht="15" customHeight="1" x14ac:dyDescent="0.35">
      <c r="A237" s="1"/>
      <c r="B237" s="2"/>
      <c r="C237" s="2"/>
      <c r="D237" s="2"/>
      <c r="E237" s="1"/>
      <c r="F237" s="28">
        <v>98</v>
      </c>
      <c r="G237" s="29" t="s">
        <v>287</v>
      </c>
      <c r="H237" s="29" t="s">
        <v>136</v>
      </c>
      <c r="I237" s="3">
        <v>15</v>
      </c>
      <c r="J237" s="3">
        <v>646</v>
      </c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36"/>
      <c r="X237" s="1"/>
      <c r="Y237" s="1"/>
      <c r="Z237" s="1"/>
      <c r="AA237" s="1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</row>
    <row r="238" spans="1:38" ht="15" customHeight="1" x14ac:dyDescent="0.35">
      <c r="A238" s="1"/>
      <c r="B238" s="2"/>
      <c r="C238" s="2"/>
      <c r="D238" s="2"/>
      <c r="E238" s="1"/>
      <c r="F238" s="28">
        <v>99</v>
      </c>
      <c r="G238" s="29" t="s">
        <v>288</v>
      </c>
      <c r="H238" s="29" t="s">
        <v>136</v>
      </c>
      <c r="I238" s="3">
        <v>15</v>
      </c>
      <c r="J238" s="3">
        <v>660</v>
      </c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36"/>
      <c r="X238" s="1"/>
      <c r="Y238" s="1"/>
      <c r="Z238" s="1"/>
      <c r="AA238" s="1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</row>
    <row r="239" spans="1:38" ht="15" customHeight="1" x14ac:dyDescent="0.35">
      <c r="A239" s="1"/>
      <c r="B239" s="2"/>
      <c r="C239" s="2"/>
      <c r="D239" s="2"/>
      <c r="E239" s="1"/>
      <c r="F239" s="28">
        <v>100</v>
      </c>
      <c r="G239" s="29" t="s">
        <v>289</v>
      </c>
      <c r="H239" s="29" t="s">
        <v>129</v>
      </c>
      <c r="I239" s="3">
        <v>15</v>
      </c>
      <c r="J239" s="3">
        <v>664</v>
      </c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36"/>
      <c r="X239" s="1"/>
      <c r="Y239" s="1"/>
      <c r="Z239" s="1"/>
      <c r="AA239" s="1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</row>
    <row r="240" spans="1:38" ht="15" customHeight="1" x14ac:dyDescent="0.35">
      <c r="A240" s="1"/>
      <c r="B240" s="2"/>
      <c r="C240" s="2"/>
      <c r="D240" s="2"/>
      <c r="E240" s="1"/>
      <c r="F240" s="28">
        <v>101</v>
      </c>
      <c r="G240" s="29" t="s">
        <v>290</v>
      </c>
      <c r="H240" s="29" t="s">
        <v>123</v>
      </c>
      <c r="I240" s="3">
        <v>15</v>
      </c>
      <c r="J240" s="3">
        <v>667</v>
      </c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36"/>
      <c r="X240" s="1"/>
      <c r="Y240" s="1"/>
      <c r="Z240" s="1"/>
      <c r="AA240" s="1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</row>
    <row r="241" spans="1:38" ht="15" customHeight="1" x14ac:dyDescent="0.35">
      <c r="A241" s="1"/>
      <c r="B241" s="2"/>
      <c r="C241" s="2"/>
      <c r="D241" s="2"/>
      <c r="E241" s="1"/>
      <c r="F241" s="28">
        <v>102</v>
      </c>
      <c r="G241" s="29" t="s">
        <v>291</v>
      </c>
      <c r="H241" s="29" t="s">
        <v>117</v>
      </c>
      <c r="I241" s="3">
        <v>85</v>
      </c>
      <c r="J241" s="3">
        <v>325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36"/>
      <c r="X241" s="1"/>
      <c r="Y241" s="1"/>
      <c r="Z241" s="1"/>
      <c r="AA241" s="1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</row>
    <row r="242" spans="1:38" ht="15" customHeight="1" x14ac:dyDescent="0.35">
      <c r="A242" s="1"/>
      <c r="B242" s="2"/>
      <c r="C242" s="2"/>
      <c r="D242" s="2"/>
      <c r="E242" s="1"/>
      <c r="F242" s="28">
        <v>103</v>
      </c>
      <c r="G242" s="29" t="s">
        <v>292</v>
      </c>
      <c r="H242" s="29" t="s">
        <v>140</v>
      </c>
      <c r="I242" s="3">
        <v>15</v>
      </c>
      <c r="J242" s="3">
        <v>673</v>
      </c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36"/>
      <c r="X242" s="1"/>
      <c r="Y242" s="1"/>
      <c r="Z242" s="1"/>
      <c r="AA242" s="1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</row>
    <row r="243" spans="1:38" ht="15" customHeight="1" x14ac:dyDescent="0.35">
      <c r="A243" s="1"/>
      <c r="B243" s="2"/>
      <c r="C243" s="2"/>
      <c r="D243" s="2"/>
      <c r="E243" s="1"/>
      <c r="F243" s="28">
        <v>104</v>
      </c>
      <c r="G243" s="29" t="s">
        <v>293</v>
      </c>
      <c r="H243" s="29" t="s">
        <v>120</v>
      </c>
      <c r="I243" s="3">
        <v>15</v>
      </c>
      <c r="J243" s="3">
        <v>681</v>
      </c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36"/>
      <c r="X243" s="1"/>
      <c r="Y243" s="1"/>
      <c r="Z243" s="1"/>
      <c r="AA243" s="1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</row>
    <row r="244" spans="1:38" ht="15" customHeight="1" x14ac:dyDescent="0.35">
      <c r="A244" s="1"/>
      <c r="B244" s="2"/>
      <c r="C244" s="2"/>
      <c r="D244" s="2"/>
      <c r="E244" s="1"/>
      <c r="F244" s="28">
        <v>105</v>
      </c>
      <c r="G244" s="29" t="s">
        <v>294</v>
      </c>
      <c r="H244" s="29" t="s">
        <v>123</v>
      </c>
      <c r="I244" s="3">
        <v>15</v>
      </c>
      <c r="J244" s="3">
        <v>690</v>
      </c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36"/>
      <c r="X244" s="1"/>
      <c r="Y244" s="1"/>
      <c r="Z244" s="1"/>
      <c r="AA244" s="1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</row>
    <row r="245" spans="1:38" ht="15" customHeight="1" x14ac:dyDescent="0.35">
      <c r="A245" s="1"/>
      <c r="B245" s="2"/>
      <c r="C245" s="2"/>
      <c r="D245" s="2"/>
      <c r="E245" s="1"/>
      <c r="F245" s="28">
        <v>106</v>
      </c>
      <c r="G245" s="29" t="s">
        <v>295</v>
      </c>
      <c r="H245" s="29" t="s">
        <v>134</v>
      </c>
      <c r="I245" s="3">
        <v>15</v>
      </c>
      <c r="J245" s="3">
        <v>693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36"/>
      <c r="X245" s="1"/>
      <c r="Y245" s="1"/>
      <c r="Z245" s="1"/>
      <c r="AA245" s="1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</row>
    <row r="246" spans="1:38" ht="15" customHeight="1" x14ac:dyDescent="0.35">
      <c r="A246" s="1"/>
      <c r="B246" s="2"/>
      <c r="C246" s="2"/>
      <c r="D246" s="2"/>
      <c r="E246" s="1"/>
      <c r="F246" s="28">
        <v>107</v>
      </c>
      <c r="G246" s="29" t="s">
        <v>296</v>
      </c>
      <c r="H246" s="29" t="s">
        <v>136</v>
      </c>
      <c r="I246" s="3">
        <v>15</v>
      </c>
      <c r="J246" s="3">
        <v>696</v>
      </c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36"/>
      <c r="X246" s="1"/>
      <c r="Y246" s="1"/>
      <c r="Z246" s="1"/>
      <c r="AA246" s="1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</row>
    <row r="247" spans="1:38" ht="15" customHeight="1" x14ac:dyDescent="0.35">
      <c r="A247" s="1"/>
      <c r="B247" s="2"/>
      <c r="C247" s="2"/>
      <c r="D247" s="2"/>
      <c r="E247" s="1"/>
      <c r="F247" s="28">
        <v>108</v>
      </c>
      <c r="G247" s="29" t="s">
        <v>297</v>
      </c>
      <c r="H247" s="29" t="s">
        <v>129</v>
      </c>
      <c r="I247" s="3">
        <v>15</v>
      </c>
      <c r="J247" s="3">
        <v>686</v>
      </c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36"/>
      <c r="X247" s="1"/>
      <c r="Y247" s="1"/>
      <c r="Z247" s="1"/>
      <c r="AA247" s="1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</row>
    <row r="248" spans="1:38" ht="15" customHeight="1" x14ac:dyDescent="0.35">
      <c r="A248" s="1"/>
      <c r="B248" s="2"/>
      <c r="C248" s="2"/>
      <c r="D248" s="2"/>
      <c r="E248" s="1"/>
      <c r="F248" s="28">
        <v>109</v>
      </c>
      <c r="G248" s="29" t="s">
        <v>298</v>
      </c>
      <c r="H248" s="29" t="s">
        <v>134</v>
      </c>
      <c r="I248" s="3">
        <v>15</v>
      </c>
      <c r="J248" s="3">
        <v>720</v>
      </c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36"/>
      <c r="X248" s="1"/>
      <c r="Y248" s="1"/>
      <c r="Z248" s="1"/>
      <c r="AA248" s="1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</row>
    <row r="249" spans="1:38" ht="15" customHeight="1" x14ac:dyDescent="0.35">
      <c r="A249" s="1"/>
      <c r="B249" s="2"/>
      <c r="C249" s="2"/>
      <c r="D249" s="2"/>
      <c r="E249" s="1"/>
      <c r="F249" s="28">
        <v>110</v>
      </c>
      <c r="G249" s="29" t="s">
        <v>299</v>
      </c>
      <c r="H249" s="29" t="s">
        <v>134</v>
      </c>
      <c r="I249" s="3">
        <v>15</v>
      </c>
      <c r="J249" s="3">
        <v>723</v>
      </c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36"/>
      <c r="X249" s="1"/>
      <c r="Y249" s="1"/>
      <c r="Z249" s="1"/>
      <c r="AA249" s="1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</row>
    <row r="250" spans="1:38" ht="15" customHeight="1" x14ac:dyDescent="0.35">
      <c r="A250" s="1"/>
      <c r="B250" s="2"/>
      <c r="C250" s="2"/>
      <c r="D250" s="2"/>
      <c r="E250" s="1"/>
      <c r="F250" s="28">
        <v>111</v>
      </c>
      <c r="G250" s="29" t="s">
        <v>300</v>
      </c>
      <c r="H250" s="29" t="s">
        <v>136</v>
      </c>
      <c r="I250" s="3">
        <v>15</v>
      </c>
      <c r="J250" s="3">
        <v>740</v>
      </c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36"/>
      <c r="X250" s="1"/>
      <c r="Y250" s="1"/>
      <c r="Z250" s="1"/>
      <c r="AA250" s="1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</row>
    <row r="251" spans="1:38" ht="15" customHeight="1" x14ac:dyDescent="0.35">
      <c r="A251" s="1"/>
      <c r="B251" s="2"/>
      <c r="C251" s="2"/>
      <c r="D251" s="2"/>
      <c r="E251" s="1"/>
      <c r="F251" s="28">
        <v>112</v>
      </c>
      <c r="G251" s="29" t="s">
        <v>301</v>
      </c>
      <c r="H251" s="29" t="s">
        <v>140</v>
      </c>
      <c r="I251" s="3">
        <v>15</v>
      </c>
      <c r="J251" s="3">
        <v>753</v>
      </c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36"/>
      <c r="X251" s="1"/>
      <c r="Y251" s="1"/>
      <c r="Z251" s="1"/>
      <c r="AA251" s="1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</row>
    <row r="252" spans="1:38" ht="15" customHeight="1" x14ac:dyDescent="0.35">
      <c r="A252" s="1"/>
      <c r="B252" s="2"/>
      <c r="C252" s="2"/>
      <c r="D252" s="2"/>
      <c r="E252" s="1"/>
      <c r="F252" s="28">
        <v>113</v>
      </c>
      <c r="G252" s="29" t="s">
        <v>302</v>
      </c>
      <c r="H252" s="29" t="s">
        <v>134</v>
      </c>
      <c r="I252" s="3">
        <v>15</v>
      </c>
      <c r="J252" s="3">
        <v>757</v>
      </c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36"/>
      <c r="X252" s="1"/>
      <c r="Y252" s="1"/>
      <c r="Z252" s="1"/>
      <c r="AA252" s="1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</row>
    <row r="253" spans="1:38" ht="15" customHeight="1" x14ac:dyDescent="0.35">
      <c r="A253" s="1"/>
      <c r="B253" s="2"/>
      <c r="C253" s="2"/>
      <c r="D253" s="2"/>
      <c r="E253" s="1"/>
      <c r="F253" s="28">
        <v>114</v>
      </c>
      <c r="G253" s="29" t="s">
        <v>303</v>
      </c>
      <c r="H253" s="29" t="s">
        <v>134</v>
      </c>
      <c r="I253" s="3">
        <v>15</v>
      </c>
      <c r="J253" s="3">
        <v>755</v>
      </c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36"/>
      <c r="X253" s="1"/>
      <c r="Y253" s="1"/>
      <c r="Z253" s="1"/>
      <c r="AA253" s="1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</row>
    <row r="254" spans="1:38" ht="15" customHeight="1" x14ac:dyDescent="0.35">
      <c r="A254" s="1"/>
      <c r="B254" s="2"/>
      <c r="C254" s="2"/>
      <c r="D254" s="2"/>
      <c r="E254" s="1"/>
      <c r="F254" s="28">
        <v>115</v>
      </c>
      <c r="G254" s="29" t="s">
        <v>304</v>
      </c>
      <c r="H254" s="29" t="s">
        <v>126</v>
      </c>
      <c r="I254" s="3">
        <v>15</v>
      </c>
      <c r="J254" s="3">
        <v>759</v>
      </c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36"/>
      <c r="X254" s="1"/>
      <c r="Y254" s="1"/>
      <c r="Z254" s="1"/>
      <c r="AA254" s="1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</row>
    <row r="255" spans="1:38" ht="15" customHeight="1" x14ac:dyDescent="0.35">
      <c r="A255" s="1"/>
      <c r="B255" s="2"/>
      <c r="C255" s="2"/>
      <c r="D255" s="2"/>
      <c r="E255" s="1"/>
      <c r="F255" s="28">
        <v>116</v>
      </c>
      <c r="G255" s="29" t="s">
        <v>305</v>
      </c>
      <c r="H255" s="29" t="s">
        <v>123</v>
      </c>
      <c r="I255" s="3">
        <v>15</v>
      </c>
      <c r="J255" s="3">
        <v>761</v>
      </c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36"/>
      <c r="X255" s="1"/>
      <c r="Y255" s="1"/>
      <c r="Z255" s="1"/>
      <c r="AA255" s="1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</row>
    <row r="256" spans="1:38" ht="15" customHeight="1" x14ac:dyDescent="0.35">
      <c r="A256" s="1"/>
      <c r="B256" s="2"/>
      <c r="C256" s="2"/>
      <c r="D256" s="2"/>
      <c r="E256" s="1"/>
      <c r="F256" s="28">
        <v>117</v>
      </c>
      <c r="G256" s="29" t="s">
        <v>306</v>
      </c>
      <c r="H256" s="29" t="s">
        <v>136</v>
      </c>
      <c r="I256" s="3">
        <v>15</v>
      </c>
      <c r="J256" s="3">
        <v>762</v>
      </c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36"/>
      <c r="X256" s="1"/>
      <c r="Y256" s="1"/>
      <c r="Z256" s="1"/>
      <c r="AA256" s="1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</row>
    <row r="257" spans="1:38" ht="15" customHeight="1" x14ac:dyDescent="0.35">
      <c r="A257" s="1"/>
      <c r="B257" s="2"/>
      <c r="C257" s="2"/>
      <c r="D257" s="2"/>
      <c r="E257" s="1"/>
      <c r="F257" s="28">
        <v>118</v>
      </c>
      <c r="G257" s="29" t="s">
        <v>307</v>
      </c>
      <c r="H257" s="29" t="s">
        <v>136</v>
      </c>
      <c r="I257" s="3">
        <v>15</v>
      </c>
      <c r="J257" s="3">
        <v>764</v>
      </c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36"/>
      <c r="X257" s="1"/>
      <c r="Y257" s="1"/>
      <c r="Z257" s="1"/>
      <c r="AA257" s="1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</row>
    <row r="258" spans="1:38" ht="15" customHeight="1" x14ac:dyDescent="0.35">
      <c r="A258" s="1"/>
      <c r="B258" s="2"/>
      <c r="C258" s="2"/>
      <c r="D258" s="2"/>
      <c r="E258" s="1"/>
      <c r="F258" s="28">
        <v>119</v>
      </c>
      <c r="G258" s="29" t="s">
        <v>308</v>
      </c>
      <c r="H258" s="29" t="s">
        <v>134</v>
      </c>
      <c r="I258" s="3">
        <v>15</v>
      </c>
      <c r="J258" s="3">
        <v>763</v>
      </c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36"/>
      <c r="X258" s="1"/>
      <c r="Y258" s="1"/>
      <c r="Z258" s="1"/>
      <c r="AA258" s="1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</row>
    <row r="259" spans="1:38" ht="15" customHeight="1" x14ac:dyDescent="0.35">
      <c r="A259" s="1"/>
      <c r="B259" s="2"/>
      <c r="C259" s="2"/>
      <c r="D259" s="2"/>
      <c r="E259" s="1"/>
      <c r="F259" s="28">
        <v>120</v>
      </c>
      <c r="G259" s="29" t="s">
        <v>309</v>
      </c>
      <c r="H259" s="29" t="s">
        <v>140</v>
      </c>
      <c r="I259" s="3">
        <v>15</v>
      </c>
      <c r="J259" s="3">
        <v>774</v>
      </c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36"/>
      <c r="X259" s="1"/>
      <c r="Y259" s="1"/>
      <c r="Z259" s="1"/>
      <c r="AA259" s="1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</row>
    <row r="260" spans="1:38" ht="15" customHeight="1" x14ac:dyDescent="0.35">
      <c r="A260" s="1"/>
      <c r="B260" s="2"/>
      <c r="C260" s="2"/>
      <c r="D260" s="2"/>
      <c r="E260" s="1"/>
      <c r="F260" s="28">
        <v>121</v>
      </c>
      <c r="G260" s="29" t="s">
        <v>310</v>
      </c>
      <c r="H260" s="29" t="s">
        <v>136</v>
      </c>
      <c r="I260" s="3">
        <v>15</v>
      </c>
      <c r="J260" s="3">
        <v>776</v>
      </c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36"/>
      <c r="X260" s="1"/>
      <c r="Y260" s="1"/>
      <c r="Z260" s="1"/>
      <c r="AA260" s="1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</row>
    <row r="261" spans="1:38" ht="15" customHeight="1" x14ac:dyDescent="0.35">
      <c r="A261" s="1"/>
      <c r="B261" s="2"/>
      <c r="C261" s="2"/>
      <c r="D261" s="2"/>
      <c r="E261" s="1"/>
      <c r="F261" s="28">
        <v>122</v>
      </c>
      <c r="G261" s="29" t="s">
        <v>311</v>
      </c>
      <c r="H261" s="29" t="s">
        <v>123</v>
      </c>
      <c r="I261" s="3">
        <v>15</v>
      </c>
      <c r="J261" s="3">
        <v>778</v>
      </c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36"/>
      <c r="X261" s="1"/>
      <c r="Y261" s="1"/>
      <c r="Z261" s="1"/>
      <c r="AA261" s="1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</row>
    <row r="262" spans="1:38" ht="15" customHeight="1" x14ac:dyDescent="0.35">
      <c r="A262" s="1"/>
      <c r="B262" s="2"/>
      <c r="C262" s="2"/>
      <c r="D262" s="2"/>
      <c r="E262" s="1"/>
      <c r="F262" s="28">
        <v>123</v>
      </c>
      <c r="G262" s="29" t="s">
        <v>312</v>
      </c>
      <c r="H262" s="29" t="s">
        <v>117</v>
      </c>
      <c r="I262" s="3">
        <v>85</v>
      </c>
      <c r="J262" s="3">
        <v>400</v>
      </c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36"/>
      <c r="X262" s="1"/>
      <c r="Y262" s="1"/>
      <c r="Z262" s="1"/>
      <c r="AA262" s="1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</row>
    <row r="263" spans="1:38" ht="15" customHeight="1" x14ac:dyDescent="0.35">
      <c r="A263" s="1"/>
      <c r="B263" s="2"/>
      <c r="C263" s="2"/>
      <c r="D263" s="2"/>
      <c r="E263" s="1"/>
      <c r="F263" s="28">
        <v>124</v>
      </c>
      <c r="G263" s="29" t="s">
        <v>313</v>
      </c>
      <c r="H263" s="29" t="s">
        <v>126</v>
      </c>
      <c r="I263" s="3">
        <v>15</v>
      </c>
      <c r="J263" s="3">
        <v>790</v>
      </c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36"/>
      <c r="X263" s="1"/>
      <c r="Y263" s="1"/>
      <c r="Z263" s="1"/>
      <c r="AA263" s="1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</row>
    <row r="264" spans="1:38" ht="15" customHeight="1" x14ac:dyDescent="0.35">
      <c r="A264" s="1"/>
      <c r="B264" s="2"/>
      <c r="C264" s="2"/>
      <c r="D264" s="2"/>
      <c r="E264" s="1"/>
      <c r="F264" s="28">
        <v>125</v>
      </c>
      <c r="G264" s="29" t="s">
        <v>314</v>
      </c>
      <c r="H264" s="29" t="s">
        <v>117</v>
      </c>
      <c r="I264" s="3">
        <v>15</v>
      </c>
      <c r="J264" s="3">
        <v>410</v>
      </c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36"/>
      <c r="X264" s="1"/>
      <c r="Y264" s="1"/>
      <c r="Z264" s="1"/>
      <c r="AA264" s="1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</row>
    <row r="265" spans="1:38" ht="15" customHeight="1" x14ac:dyDescent="0.35">
      <c r="A265" s="1"/>
      <c r="B265" s="2"/>
      <c r="C265" s="2"/>
      <c r="D265" s="2"/>
      <c r="E265" s="1"/>
      <c r="F265" s="28">
        <v>126</v>
      </c>
      <c r="G265" s="29" t="s">
        <v>315</v>
      </c>
      <c r="H265" s="29" t="s">
        <v>123</v>
      </c>
      <c r="I265" s="3">
        <v>15</v>
      </c>
      <c r="J265" s="3">
        <v>798</v>
      </c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36"/>
      <c r="X265" s="1"/>
      <c r="Y265" s="1"/>
      <c r="Z265" s="1"/>
      <c r="AA265" s="1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</row>
    <row r="266" spans="1:38" ht="15" customHeight="1" x14ac:dyDescent="0.35">
      <c r="A266" s="1"/>
      <c r="B266" s="2"/>
      <c r="C266" s="2"/>
      <c r="D266" s="2"/>
      <c r="E266" s="1"/>
      <c r="F266" s="28">
        <v>127</v>
      </c>
      <c r="G266" s="29" t="s">
        <v>316</v>
      </c>
      <c r="H266" s="29" t="s">
        <v>136</v>
      </c>
      <c r="I266" s="3">
        <v>15</v>
      </c>
      <c r="J266" s="3">
        <v>804</v>
      </c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36"/>
      <c r="X266" s="1"/>
      <c r="Y266" s="1"/>
      <c r="Z266" s="1"/>
      <c r="AA266" s="1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</row>
    <row r="267" spans="1:38" ht="15" customHeight="1" x14ac:dyDescent="0.35">
      <c r="A267" s="1"/>
      <c r="B267" s="2"/>
      <c r="C267" s="2"/>
      <c r="D267" s="2"/>
      <c r="E267" s="1"/>
      <c r="F267" s="28">
        <v>128</v>
      </c>
      <c r="G267" s="29" t="s">
        <v>317</v>
      </c>
      <c r="H267" s="29" t="s">
        <v>134</v>
      </c>
      <c r="I267" s="3">
        <v>15</v>
      </c>
      <c r="J267" s="3">
        <v>806</v>
      </c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36"/>
      <c r="X267" s="1"/>
      <c r="Y267" s="1"/>
      <c r="Z267" s="1"/>
      <c r="AA267" s="1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</row>
    <row r="268" spans="1:38" ht="15" customHeight="1" x14ac:dyDescent="0.35">
      <c r="A268" s="1"/>
      <c r="B268" s="2"/>
      <c r="C268" s="2"/>
      <c r="D268" s="2"/>
      <c r="E268" s="1"/>
      <c r="F268" s="28">
        <v>129</v>
      </c>
      <c r="G268" s="29" t="s">
        <v>318</v>
      </c>
      <c r="H268" s="29" t="s">
        <v>136</v>
      </c>
      <c r="I268" s="3">
        <v>15</v>
      </c>
      <c r="J268" s="3">
        <v>808</v>
      </c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36"/>
      <c r="X268" s="1"/>
      <c r="Y268" s="1"/>
      <c r="Z268" s="1"/>
      <c r="AA268" s="1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</row>
    <row r="269" spans="1:38" ht="15" customHeight="1" x14ac:dyDescent="0.35">
      <c r="A269" s="1"/>
      <c r="B269" s="2"/>
      <c r="C269" s="2"/>
      <c r="D269" s="2"/>
      <c r="E269" s="1"/>
      <c r="F269" s="28">
        <v>130</v>
      </c>
      <c r="G269" s="29" t="s">
        <v>319</v>
      </c>
      <c r="H269" s="29" t="s">
        <v>140</v>
      </c>
      <c r="I269" s="3">
        <v>15</v>
      </c>
      <c r="J269" s="3">
        <v>810</v>
      </c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36"/>
      <c r="X269" s="1"/>
      <c r="Y269" s="1"/>
      <c r="Z269" s="1"/>
      <c r="AA269" s="1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</row>
    <row r="270" spans="1:38" ht="15" customHeight="1" x14ac:dyDescent="0.35">
      <c r="A270" s="1"/>
      <c r="B270" s="2"/>
      <c r="C270" s="2"/>
      <c r="D270" s="2"/>
      <c r="E270" s="1"/>
      <c r="F270" s="28">
        <v>131</v>
      </c>
      <c r="G270" s="29" t="s">
        <v>320</v>
      </c>
      <c r="H270" s="29" t="s">
        <v>136</v>
      </c>
      <c r="I270" s="3">
        <v>15</v>
      </c>
      <c r="J270" s="3">
        <v>814</v>
      </c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36"/>
      <c r="X270" s="1"/>
      <c r="Y270" s="1"/>
      <c r="Z270" s="1"/>
      <c r="AA270" s="1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</row>
    <row r="271" spans="1:38" ht="15" customHeight="1" x14ac:dyDescent="0.35">
      <c r="A271" s="1"/>
      <c r="B271" s="2"/>
      <c r="C271" s="2"/>
      <c r="D271" s="2"/>
      <c r="E271" s="1"/>
      <c r="F271" s="28">
        <v>132</v>
      </c>
      <c r="G271" s="29" t="s">
        <v>321</v>
      </c>
      <c r="H271" s="29" t="s">
        <v>129</v>
      </c>
      <c r="I271" s="3">
        <v>15</v>
      </c>
      <c r="J271" s="3">
        <v>816</v>
      </c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36"/>
      <c r="X271" s="1"/>
      <c r="Y271" s="1"/>
      <c r="Z271" s="1"/>
      <c r="AA271" s="1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</row>
    <row r="272" spans="1:38" ht="15" customHeight="1" x14ac:dyDescent="0.35">
      <c r="A272" s="1"/>
      <c r="B272" s="2"/>
      <c r="C272" s="2"/>
      <c r="D272" s="2"/>
      <c r="E272" s="1"/>
      <c r="F272" s="28">
        <v>133</v>
      </c>
      <c r="G272" s="29" t="s">
        <v>322</v>
      </c>
      <c r="H272" s="29" t="s">
        <v>126</v>
      </c>
      <c r="I272" s="3">
        <v>15</v>
      </c>
      <c r="J272" s="3">
        <v>820</v>
      </c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36"/>
      <c r="X272" s="1"/>
      <c r="Y272" s="1"/>
      <c r="Z272" s="1"/>
      <c r="AA272" s="1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</row>
    <row r="273" spans="1:38" ht="15" customHeight="1" x14ac:dyDescent="0.35">
      <c r="A273" s="1"/>
      <c r="B273" s="2"/>
      <c r="C273" s="2"/>
      <c r="D273" s="2"/>
      <c r="E273" s="1"/>
      <c r="F273" s="28">
        <v>134</v>
      </c>
      <c r="G273" s="29" t="s">
        <v>323</v>
      </c>
      <c r="H273" s="29" t="s">
        <v>126</v>
      </c>
      <c r="I273" s="3">
        <v>15</v>
      </c>
      <c r="J273" s="3">
        <v>822</v>
      </c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36"/>
      <c r="X273" s="1"/>
      <c r="Y273" s="1"/>
      <c r="Z273" s="1"/>
      <c r="AA273" s="1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</row>
    <row r="274" spans="1:38" ht="15" customHeight="1" x14ac:dyDescent="0.35">
      <c r="A274" s="1"/>
      <c r="B274" s="2"/>
      <c r="C274" s="2"/>
      <c r="D274" s="2"/>
      <c r="E274" s="1"/>
      <c r="F274" s="28">
        <v>135</v>
      </c>
      <c r="G274" s="29" t="s">
        <v>324</v>
      </c>
      <c r="H274" s="29" t="s">
        <v>117</v>
      </c>
      <c r="I274" s="3">
        <v>85</v>
      </c>
      <c r="J274" s="3">
        <v>430</v>
      </c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36"/>
      <c r="X274" s="1"/>
      <c r="Y274" s="1"/>
      <c r="Z274" s="1"/>
      <c r="AA274" s="1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</row>
    <row r="275" spans="1:38" ht="15" customHeight="1" x14ac:dyDescent="0.35">
      <c r="A275" s="1"/>
      <c r="B275" s="2"/>
      <c r="C275" s="2"/>
      <c r="D275" s="2"/>
      <c r="E275" s="1"/>
      <c r="F275" s="28">
        <v>136</v>
      </c>
      <c r="G275" s="29" t="s">
        <v>325</v>
      </c>
      <c r="H275" s="29" t="s">
        <v>136</v>
      </c>
      <c r="I275" s="3">
        <v>15</v>
      </c>
      <c r="J275" s="3">
        <v>1</v>
      </c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36"/>
      <c r="X275" s="1"/>
      <c r="Y275" s="1"/>
      <c r="Z275" s="1"/>
      <c r="AA275" s="1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</row>
    <row r="276" spans="1:38" ht="15" customHeight="1" x14ac:dyDescent="0.35">
      <c r="A276" s="1"/>
      <c r="B276" s="2"/>
      <c r="C276" s="2"/>
      <c r="D276" s="2"/>
      <c r="E276" s="1"/>
      <c r="F276" s="28">
        <v>137</v>
      </c>
      <c r="G276" s="29" t="s">
        <v>326</v>
      </c>
      <c r="H276" s="29" t="s">
        <v>120</v>
      </c>
      <c r="I276" s="3">
        <v>15</v>
      </c>
      <c r="J276" s="3">
        <v>832</v>
      </c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36"/>
      <c r="X276" s="1"/>
      <c r="Y276" s="1"/>
      <c r="Z276" s="1"/>
      <c r="AA276" s="1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</row>
    <row r="277" spans="1:38" ht="15" customHeight="1" x14ac:dyDescent="0.35">
      <c r="A277" s="1"/>
      <c r="B277" s="2"/>
      <c r="C277" s="2"/>
      <c r="D277" s="2"/>
      <c r="E277" s="1"/>
      <c r="F277" s="28">
        <v>138</v>
      </c>
      <c r="G277" s="29" t="s">
        <v>327</v>
      </c>
      <c r="H277" s="29" t="s">
        <v>136</v>
      </c>
      <c r="I277" s="3">
        <v>15</v>
      </c>
      <c r="J277" s="3">
        <v>835</v>
      </c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36"/>
      <c r="X277" s="1"/>
      <c r="Y277" s="1"/>
      <c r="Z277" s="1"/>
      <c r="AA277" s="1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</row>
    <row r="278" spans="1:38" ht="15" customHeight="1" x14ac:dyDescent="0.35">
      <c r="A278" s="1"/>
      <c r="B278" s="2"/>
      <c r="C278" s="2"/>
      <c r="D278" s="2"/>
      <c r="E278" s="1"/>
      <c r="F278" s="28">
        <v>139</v>
      </c>
      <c r="G278" s="29" t="s">
        <v>328</v>
      </c>
      <c r="H278" s="29" t="s">
        <v>136</v>
      </c>
      <c r="I278" s="3">
        <v>15</v>
      </c>
      <c r="J278" s="3">
        <v>837</v>
      </c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36"/>
      <c r="X278" s="1"/>
      <c r="Y278" s="1"/>
      <c r="Z278" s="1"/>
      <c r="AA278" s="1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</row>
    <row r="279" spans="1:38" ht="15" customHeight="1" x14ac:dyDescent="0.35">
      <c r="A279" s="1"/>
      <c r="B279" s="2"/>
      <c r="C279" s="2"/>
      <c r="D279" s="2"/>
      <c r="E279" s="1"/>
      <c r="F279" s="28">
        <v>140</v>
      </c>
      <c r="G279" s="29" t="s">
        <v>329</v>
      </c>
      <c r="H279" s="29" t="s">
        <v>134</v>
      </c>
      <c r="I279" s="3">
        <v>15</v>
      </c>
      <c r="J279" s="3">
        <v>839</v>
      </c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36"/>
      <c r="X279" s="1"/>
      <c r="Y279" s="1"/>
      <c r="Z279" s="1"/>
      <c r="AA279" s="1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</row>
    <row r="280" spans="1:38" ht="15" customHeight="1" x14ac:dyDescent="0.35">
      <c r="A280" s="1"/>
      <c r="B280" s="2"/>
      <c r="C280" s="2"/>
      <c r="D280" s="2"/>
      <c r="E280" s="1"/>
      <c r="F280" s="28">
        <v>141</v>
      </c>
      <c r="G280" s="29" t="s">
        <v>330</v>
      </c>
      <c r="H280" s="29" t="s">
        <v>123</v>
      </c>
      <c r="I280" s="3"/>
      <c r="J280" s="3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36"/>
      <c r="X280" s="1"/>
      <c r="Y280" s="1"/>
      <c r="Z280" s="1"/>
      <c r="AA280" s="1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</row>
    <row r="281" spans="1:38" ht="15" customHeight="1" x14ac:dyDescent="0.35">
      <c r="A281" s="1"/>
      <c r="B281" s="2"/>
      <c r="C281" s="2"/>
      <c r="D281" s="2"/>
      <c r="E281" s="1"/>
      <c r="F281" s="28">
        <v>142</v>
      </c>
      <c r="G281" s="29" t="s">
        <v>331</v>
      </c>
      <c r="H281" s="29" t="s">
        <v>136</v>
      </c>
      <c r="I281" s="3">
        <v>15</v>
      </c>
      <c r="J281" s="3">
        <v>842</v>
      </c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36"/>
      <c r="X281" s="1"/>
      <c r="Y281" s="1"/>
      <c r="Z281" s="1"/>
      <c r="AA281" s="1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</row>
    <row r="282" spans="1:38" ht="15" customHeight="1" x14ac:dyDescent="0.35">
      <c r="A282" s="1"/>
      <c r="B282" s="2"/>
      <c r="C282" s="2"/>
      <c r="D282" s="2"/>
      <c r="E282" s="1"/>
      <c r="F282" s="28">
        <v>143</v>
      </c>
      <c r="G282" s="29" t="s">
        <v>332</v>
      </c>
      <c r="H282" s="29" t="s">
        <v>136</v>
      </c>
      <c r="I282" s="3">
        <v>15</v>
      </c>
      <c r="J282" s="3">
        <v>861</v>
      </c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36"/>
      <c r="X282" s="1"/>
      <c r="Y282" s="1"/>
      <c r="Z282" s="1"/>
      <c r="AA282" s="1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</row>
    <row r="283" spans="1:38" ht="15" customHeight="1" x14ac:dyDescent="0.35">
      <c r="A283" s="1"/>
      <c r="B283" s="2"/>
      <c r="C283" s="2"/>
      <c r="D283" s="2"/>
      <c r="E283" s="1"/>
      <c r="F283" s="28">
        <v>144</v>
      </c>
      <c r="G283" s="29" t="s">
        <v>22</v>
      </c>
      <c r="H283" s="29" t="s">
        <v>136</v>
      </c>
      <c r="I283" s="3">
        <v>15</v>
      </c>
      <c r="J283" s="3">
        <v>407</v>
      </c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36"/>
      <c r="X283" s="1"/>
      <c r="Y283" s="1"/>
      <c r="Z283" s="1"/>
      <c r="AA283" s="1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</row>
    <row r="284" spans="1:38" ht="15" customHeight="1" x14ac:dyDescent="0.35">
      <c r="A284" s="1"/>
      <c r="B284" s="2"/>
      <c r="C284" s="2"/>
      <c r="D284" s="2"/>
      <c r="E284" s="1"/>
      <c r="F284" s="28">
        <v>145</v>
      </c>
      <c r="G284" s="29" t="s">
        <v>333</v>
      </c>
      <c r="H284" s="29" t="s">
        <v>117</v>
      </c>
      <c r="I284" s="3">
        <v>85</v>
      </c>
      <c r="J284" s="3">
        <v>440</v>
      </c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36"/>
      <c r="X284" s="1"/>
      <c r="Y284" s="1"/>
      <c r="Z284" s="1"/>
      <c r="AA284" s="1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</row>
    <row r="285" spans="1:38" ht="15" customHeight="1" x14ac:dyDescent="0.35">
      <c r="A285" s="1"/>
      <c r="B285" s="2"/>
      <c r="C285" s="2"/>
      <c r="D285" s="2"/>
      <c r="E285" s="1"/>
      <c r="F285" s="28">
        <v>146</v>
      </c>
      <c r="G285" s="29" t="s">
        <v>334</v>
      </c>
      <c r="H285" s="29" t="s">
        <v>136</v>
      </c>
      <c r="I285" s="3">
        <v>15</v>
      </c>
      <c r="J285" s="3">
        <v>879</v>
      </c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36"/>
      <c r="X285" s="1"/>
      <c r="Y285" s="1"/>
      <c r="Z285" s="1"/>
      <c r="AA285" s="1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</row>
    <row r="286" spans="1:38" ht="15" customHeight="1" x14ac:dyDescent="0.35">
      <c r="A286" s="1"/>
      <c r="B286" s="2"/>
      <c r="C286" s="2"/>
      <c r="D286" s="2"/>
      <c r="E286" s="1"/>
      <c r="F286" s="28">
        <v>147</v>
      </c>
      <c r="G286" s="29" t="s">
        <v>335</v>
      </c>
      <c r="H286" s="29" t="s">
        <v>117</v>
      </c>
      <c r="I286" s="3">
        <v>85</v>
      </c>
      <c r="J286" s="3">
        <v>1</v>
      </c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36"/>
      <c r="X286" s="1"/>
      <c r="Y286" s="1"/>
      <c r="Z286" s="1"/>
      <c r="AA286" s="1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</row>
    <row r="287" spans="1:38" ht="15" customHeight="1" x14ac:dyDescent="0.35">
      <c r="A287" s="1"/>
      <c r="B287" s="2"/>
      <c r="C287" s="2"/>
      <c r="D287" s="2"/>
      <c r="E287" s="1"/>
      <c r="F287" s="28">
        <v>148</v>
      </c>
      <c r="G287" s="29" t="s">
        <v>336</v>
      </c>
      <c r="H287" s="29" t="s">
        <v>136</v>
      </c>
      <c r="I287" s="3">
        <v>15</v>
      </c>
      <c r="J287" s="3">
        <v>897</v>
      </c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36"/>
      <c r="X287" s="1"/>
      <c r="Y287" s="1"/>
      <c r="Z287" s="1"/>
      <c r="AA287" s="1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</row>
    <row r="288" spans="1:38" ht="15" customHeight="1" x14ac:dyDescent="0.3">
      <c r="A288" s="1"/>
      <c r="B288" s="2"/>
      <c r="C288" s="2"/>
      <c r="D288" s="2"/>
      <c r="E288" s="1"/>
      <c r="F288" s="1"/>
      <c r="G288" s="1"/>
      <c r="H288" s="1"/>
      <c r="I288" s="2"/>
      <c r="J288" s="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36"/>
      <c r="X288" s="1"/>
      <c r="Y288" s="1"/>
      <c r="Z288" s="1"/>
      <c r="AA288" s="1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</row>
    <row r="289" spans="1:38" ht="15" customHeight="1" x14ac:dyDescent="0.3">
      <c r="A289" s="1"/>
      <c r="B289" s="2"/>
      <c r="C289" s="2"/>
      <c r="D289" s="2"/>
      <c r="E289" s="1"/>
      <c r="F289" s="1"/>
      <c r="G289" s="1"/>
      <c r="H289" s="1"/>
      <c r="I289" s="2"/>
      <c r="J289" s="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36"/>
      <c r="X289" s="1"/>
      <c r="Y289" s="1"/>
      <c r="Z289" s="1"/>
      <c r="AA289" s="1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</row>
    <row r="290" spans="1:38" ht="15" customHeight="1" x14ac:dyDescent="0.3">
      <c r="A290" s="1"/>
      <c r="B290" s="2"/>
      <c r="C290" s="2"/>
      <c r="D290" s="2"/>
      <c r="E290" s="1"/>
      <c r="F290" s="1"/>
      <c r="G290" s="1"/>
      <c r="H290" s="1"/>
      <c r="I290" s="2"/>
      <c r="J290" s="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36"/>
      <c r="X290" s="1"/>
      <c r="Y290" s="1"/>
      <c r="Z290" s="1"/>
      <c r="AA290" s="1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</row>
    <row r="291" spans="1:38" ht="15" customHeight="1" x14ac:dyDescent="0.3">
      <c r="A291" s="1"/>
      <c r="B291" s="2"/>
      <c r="C291" s="2"/>
      <c r="D291" s="2"/>
      <c r="E291" s="1"/>
      <c r="F291" s="1"/>
      <c r="G291" s="1"/>
      <c r="H291" s="1"/>
      <c r="I291" s="2"/>
      <c r="J291" s="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36"/>
      <c r="X291" s="1"/>
      <c r="Y291" s="1"/>
      <c r="Z291" s="1"/>
      <c r="AA291" s="1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</row>
    <row r="292" spans="1:38" ht="15" customHeight="1" x14ac:dyDescent="0.3">
      <c r="A292" s="1"/>
      <c r="B292" s="2"/>
      <c r="C292" s="2"/>
      <c r="D292" s="2"/>
      <c r="E292" s="1"/>
      <c r="F292" s="1"/>
      <c r="G292" s="1"/>
      <c r="H292" s="1"/>
      <c r="I292" s="2"/>
      <c r="J292" s="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36"/>
      <c r="X292" s="1"/>
      <c r="Y292" s="1"/>
      <c r="Z292" s="1"/>
      <c r="AA292" s="1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</row>
    <row r="293" spans="1:38" ht="15" customHeight="1" x14ac:dyDescent="0.3">
      <c r="A293" s="1"/>
      <c r="B293" s="2"/>
      <c r="C293" s="2"/>
      <c r="D293" s="2"/>
      <c r="E293" s="1"/>
      <c r="F293" s="1"/>
      <c r="G293" s="1"/>
      <c r="H293" s="1"/>
      <c r="I293" s="2"/>
      <c r="J293" s="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36"/>
      <c r="X293" s="1"/>
      <c r="Y293" s="1"/>
      <c r="Z293" s="1"/>
      <c r="AA293" s="1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</row>
    <row r="294" spans="1:38" ht="15" customHeight="1" x14ac:dyDescent="0.3">
      <c r="A294" s="1"/>
      <c r="B294" s="2"/>
      <c r="C294" s="2"/>
      <c r="D294" s="2"/>
      <c r="E294" s="1"/>
      <c r="F294" s="1"/>
      <c r="G294" s="1"/>
      <c r="H294" s="1"/>
      <c r="I294" s="2"/>
      <c r="J294" s="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36"/>
      <c r="X294" s="1"/>
      <c r="Y294" s="1"/>
      <c r="Z294" s="1"/>
      <c r="AA294" s="1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</row>
    <row r="295" spans="1:38" ht="15" customHeight="1" x14ac:dyDescent="0.3">
      <c r="A295" s="1"/>
      <c r="B295" s="2"/>
      <c r="C295" s="2"/>
      <c r="D295" s="2"/>
      <c r="E295" s="1"/>
      <c r="F295" s="1"/>
      <c r="G295" s="1"/>
      <c r="H295" s="1"/>
      <c r="I295" s="2"/>
      <c r="J295" s="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36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</row>
    <row r="296" spans="1:38" ht="15" customHeight="1" x14ac:dyDescent="0.3">
      <c r="A296" s="1"/>
      <c r="B296" s="2"/>
      <c r="C296" s="2"/>
      <c r="D296" s="2"/>
      <c r="E296" s="1"/>
      <c r="F296" s="1"/>
      <c r="G296" s="1"/>
      <c r="H296" s="1"/>
      <c r="I296" s="2"/>
      <c r="J296" s="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36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</row>
    <row r="297" spans="1:38" ht="15" customHeight="1" x14ac:dyDescent="0.3">
      <c r="A297" s="1"/>
      <c r="B297" s="2"/>
      <c r="C297" s="2"/>
      <c r="D297" s="2"/>
      <c r="E297" s="1"/>
      <c r="F297" s="1"/>
      <c r="G297" s="1"/>
      <c r="H297" s="1"/>
      <c r="I297" s="2"/>
      <c r="J297" s="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36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</row>
    <row r="298" spans="1:38" ht="15" customHeight="1" x14ac:dyDescent="0.3">
      <c r="A298" s="1"/>
      <c r="B298" s="2"/>
      <c r="C298" s="2"/>
      <c r="D298" s="2"/>
      <c r="E298" s="1"/>
      <c r="F298" s="1"/>
      <c r="G298" s="1"/>
      <c r="H298" s="1"/>
      <c r="I298" s="2"/>
      <c r="J298" s="2"/>
      <c r="K298" s="1"/>
      <c r="L298" s="1"/>
      <c r="M298" s="1"/>
      <c r="N298" s="1"/>
      <c r="O298" s="1"/>
      <c r="P298" s="1"/>
      <c r="Q298" s="1"/>
      <c r="R298" s="1"/>
      <c r="S298" s="36"/>
      <c r="T298" s="36"/>
      <c r="U298" s="36"/>
      <c r="V298" s="36"/>
      <c r="W298" s="36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</row>
    <row r="299" spans="1:38" ht="15" customHeight="1" x14ac:dyDescent="0.3">
      <c r="A299" s="1"/>
      <c r="B299" s="2"/>
      <c r="C299" s="2"/>
      <c r="D299" s="2"/>
      <c r="E299" s="1"/>
      <c r="F299" s="1"/>
      <c r="G299" s="1"/>
      <c r="H299" s="1"/>
      <c r="I299" s="2"/>
      <c r="J299" s="2"/>
      <c r="K299" s="1"/>
      <c r="L299" s="1"/>
      <c r="M299" s="1"/>
      <c r="N299" s="1"/>
      <c r="O299" s="1"/>
      <c r="P299" s="1"/>
      <c r="Q299" s="1"/>
      <c r="R299" s="1"/>
      <c r="S299" s="36"/>
      <c r="T299" s="36"/>
      <c r="U299" s="36"/>
      <c r="V299" s="36"/>
      <c r="W299" s="36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</row>
    <row r="300" spans="1:38" ht="15" customHeight="1" x14ac:dyDescent="0.3">
      <c r="A300" s="1"/>
      <c r="B300" s="2"/>
      <c r="C300" s="2"/>
      <c r="D300" s="2"/>
      <c r="E300" s="1"/>
      <c r="F300" s="1"/>
      <c r="G300" s="1"/>
      <c r="H300" s="1"/>
      <c r="I300" s="2"/>
      <c r="J300" s="2"/>
      <c r="K300" s="1"/>
      <c r="L300" s="1"/>
      <c r="M300" s="1"/>
      <c r="N300" s="1"/>
      <c r="O300" s="1"/>
      <c r="P300" s="1"/>
      <c r="Q300" s="1"/>
      <c r="R300" s="1"/>
      <c r="S300" s="36"/>
      <c r="T300" s="36"/>
      <c r="U300" s="36"/>
      <c r="V300" s="36"/>
      <c r="W300" s="36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</row>
    <row r="301" spans="1:38" ht="15" customHeight="1" x14ac:dyDescent="0.3">
      <c r="A301" s="1"/>
      <c r="B301" s="2"/>
      <c r="C301" s="2"/>
      <c r="D301" s="2"/>
      <c r="E301" s="1"/>
      <c r="F301" s="1"/>
      <c r="G301" s="1"/>
      <c r="H301" s="1"/>
      <c r="I301" s="2"/>
      <c r="J301" s="2"/>
      <c r="K301" s="1"/>
      <c r="L301" s="1"/>
      <c r="M301" s="1"/>
      <c r="N301" s="1"/>
      <c r="O301" s="1"/>
      <c r="P301" s="1"/>
      <c r="Q301" s="1"/>
      <c r="R301" s="1"/>
      <c r="S301" s="36"/>
      <c r="T301" s="36"/>
      <c r="U301" s="36"/>
      <c r="V301" s="36"/>
      <c r="W301" s="36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</row>
    <row r="302" spans="1:38" ht="15" customHeight="1" x14ac:dyDescent="0.3">
      <c r="A302" s="1"/>
      <c r="B302" s="2"/>
      <c r="C302" s="2"/>
      <c r="D302" s="2"/>
      <c r="E302" s="1"/>
      <c r="F302" s="1"/>
      <c r="G302" s="1"/>
      <c r="H302" s="1"/>
      <c r="I302" s="2"/>
      <c r="J302" s="2"/>
      <c r="K302" s="1"/>
      <c r="L302" s="1"/>
      <c r="M302" s="1"/>
      <c r="N302" s="1"/>
      <c r="O302" s="1"/>
      <c r="P302" s="1"/>
      <c r="Q302" s="1"/>
      <c r="R302" s="1"/>
      <c r="S302" s="36"/>
      <c r="T302" s="36"/>
      <c r="U302" s="36"/>
      <c r="V302" s="36"/>
      <c r="W302" s="36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</row>
    <row r="303" spans="1:38" ht="15" customHeight="1" x14ac:dyDescent="0.3">
      <c r="A303" s="1"/>
      <c r="B303" s="2"/>
      <c r="C303" s="2"/>
      <c r="D303" s="2"/>
      <c r="E303" s="1"/>
      <c r="F303" s="1"/>
      <c r="G303" s="1"/>
      <c r="H303" s="1"/>
      <c r="I303" s="2"/>
      <c r="J303" s="2"/>
      <c r="K303" s="1"/>
      <c r="L303" s="1"/>
      <c r="M303" s="1"/>
      <c r="N303" s="1"/>
      <c r="O303" s="1"/>
      <c r="P303" s="1"/>
      <c r="Q303" s="1"/>
      <c r="R303" s="1"/>
      <c r="S303" s="36"/>
      <c r="T303" s="36"/>
      <c r="U303" s="36"/>
      <c r="V303" s="36"/>
      <c r="W303" s="36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</row>
    <row r="304" spans="1:38" ht="15" customHeight="1" x14ac:dyDescent="0.3">
      <c r="A304" s="1"/>
      <c r="B304" s="2"/>
      <c r="C304" s="2"/>
      <c r="D304" s="2"/>
      <c r="E304" s="1"/>
      <c r="F304" s="1"/>
      <c r="G304" s="1"/>
      <c r="H304" s="1"/>
      <c r="I304" s="2"/>
      <c r="J304" s="2"/>
      <c r="K304" s="1"/>
      <c r="L304" s="1"/>
      <c r="M304" s="1"/>
      <c r="N304" s="1"/>
      <c r="O304" s="1"/>
      <c r="P304" s="1"/>
      <c r="Q304" s="1"/>
      <c r="R304" s="1"/>
      <c r="S304" s="36"/>
      <c r="T304" s="36"/>
      <c r="U304" s="36"/>
      <c r="V304" s="36"/>
      <c r="W304" s="36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</row>
    <row r="305" spans="1:38" ht="15" customHeight="1" x14ac:dyDescent="0.3">
      <c r="A305" s="1"/>
      <c r="B305" s="2"/>
      <c r="C305" s="2"/>
      <c r="D305" s="2"/>
      <c r="E305" s="1"/>
      <c r="F305" s="1"/>
      <c r="G305" s="1"/>
      <c r="H305" s="1"/>
      <c r="I305" s="2"/>
      <c r="J305" s="2"/>
      <c r="K305" s="1"/>
      <c r="L305" s="1"/>
      <c r="M305" s="1"/>
      <c r="N305" s="1"/>
      <c r="O305" s="1"/>
      <c r="P305" s="1"/>
      <c r="Q305" s="1"/>
      <c r="R305" s="1"/>
      <c r="S305" s="36"/>
      <c r="T305" s="36"/>
      <c r="U305" s="36"/>
      <c r="V305" s="36"/>
      <c r="W305" s="36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</row>
    <row r="306" spans="1:38" ht="15" customHeight="1" x14ac:dyDescent="0.3">
      <c r="A306" s="1"/>
      <c r="B306" s="2"/>
      <c r="C306" s="2"/>
      <c r="D306" s="2"/>
      <c r="E306" s="1"/>
      <c r="F306" s="1"/>
      <c r="G306" s="1"/>
      <c r="H306" s="1"/>
      <c r="I306" s="2"/>
      <c r="J306" s="2"/>
      <c r="K306" s="1"/>
      <c r="L306" s="1"/>
      <c r="M306" s="1"/>
      <c r="N306" s="1"/>
      <c r="O306" s="1"/>
      <c r="P306" s="1"/>
      <c r="Q306" s="1"/>
      <c r="R306" s="1"/>
      <c r="S306" s="36"/>
      <c r="T306" s="36"/>
      <c r="U306" s="36"/>
      <c r="V306" s="36"/>
      <c r="W306" s="36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</row>
    <row r="307" spans="1:38" ht="15" customHeight="1" x14ac:dyDescent="0.3">
      <c r="A307" s="1"/>
      <c r="B307" s="2"/>
      <c r="C307" s="2"/>
      <c r="D307" s="2"/>
      <c r="E307" s="1"/>
      <c r="F307" s="1"/>
      <c r="G307" s="1"/>
      <c r="H307" s="1"/>
      <c r="I307" s="2"/>
      <c r="J307" s="2"/>
      <c r="K307" s="1"/>
      <c r="L307" s="1"/>
      <c r="M307" s="1"/>
      <c r="N307" s="1"/>
      <c r="O307" s="1"/>
      <c r="P307" s="1"/>
      <c r="Q307" s="1"/>
      <c r="R307" s="1"/>
      <c r="S307" s="36"/>
      <c r="T307" s="36"/>
      <c r="U307" s="36"/>
      <c r="V307" s="36"/>
      <c r="W307" s="36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</row>
    <row r="308" spans="1:38" ht="15" customHeight="1" x14ac:dyDescent="0.3">
      <c r="A308" s="1"/>
      <c r="B308" s="2"/>
      <c r="C308" s="2"/>
      <c r="D308" s="2"/>
      <c r="E308" s="1"/>
      <c r="F308" s="1"/>
      <c r="G308" s="1"/>
      <c r="H308" s="1"/>
      <c r="I308" s="2"/>
      <c r="J308" s="2"/>
      <c r="K308" s="1"/>
      <c r="L308" s="1"/>
      <c r="M308" s="1"/>
      <c r="N308" s="1"/>
      <c r="O308" s="1"/>
      <c r="P308" s="1"/>
      <c r="Q308" s="1"/>
      <c r="R308" s="1"/>
      <c r="S308" s="36"/>
      <c r="T308" s="36"/>
      <c r="U308" s="36"/>
      <c r="V308" s="36"/>
      <c r="W308" s="36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</row>
    <row r="309" spans="1:38" ht="15" customHeight="1" x14ac:dyDescent="0.3">
      <c r="A309" s="1"/>
      <c r="B309" s="2"/>
      <c r="C309" s="2"/>
      <c r="D309" s="2"/>
      <c r="E309" s="1"/>
      <c r="F309" s="1"/>
      <c r="G309" s="1"/>
      <c r="H309" s="1"/>
      <c r="I309" s="2"/>
      <c r="J309" s="2"/>
      <c r="K309" s="1"/>
      <c r="L309" s="1"/>
      <c r="M309" s="1"/>
      <c r="N309" s="1"/>
      <c r="O309" s="1"/>
      <c r="P309" s="1"/>
      <c r="Q309" s="1"/>
      <c r="R309" s="1"/>
      <c r="S309" s="36"/>
      <c r="T309" s="36"/>
      <c r="U309" s="36"/>
      <c r="V309" s="36"/>
      <c r="W309" s="36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</row>
    <row r="310" spans="1:38" ht="15" customHeight="1" x14ac:dyDescent="0.3">
      <c r="A310" s="1"/>
      <c r="B310" s="2"/>
      <c r="C310" s="2"/>
      <c r="D310" s="2"/>
      <c r="E310" s="1"/>
      <c r="F310" s="1"/>
      <c r="G310" s="1"/>
      <c r="H310" s="1"/>
      <c r="I310" s="2"/>
      <c r="J310" s="2"/>
      <c r="K310" s="1"/>
      <c r="L310" s="1"/>
      <c r="M310" s="1"/>
      <c r="N310" s="1"/>
      <c r="O310" s="1"/>
      <c r="P310" s="1"/>
      <c r="Q310" s="1"/>
      <c r="R310" s="1"/>
      <c r="S310" s="36"/>
      <c r="T310" s="36"/>
      <c r="U310" s="36"/>
      <c r="V310" s="36"/>
      <c r="W310" s="36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</row>
    <row r="311" spans="1:38" ht="15" customHeight="1" x14ac:dyDescent="0.3">
      <c r="A311" s="1"/>
      <c r="B311" s="2"/>
      <c r="C311" s="2"/>
      <c r="D311" s="2"/>
      <c r="E311" s="1"/>
      <c r="F311" s="1"/>
      <c r="G311" s="1"/>
      <c r="H311" s="1"/>
      <c r="I311" s="2"/>
      <c r="J311" s="2"/>
      <c r="K311" s="1"/>
      <c r="L311" s="1"/>
      <c r="M311" s="1"/>
      <c r="N311" s="1"/>
      <c r="O311" s="1"/>
      <c r="P311" s="1"/>
      <c r="Q311" s="1"/>
      <c r="R311" s="1"/>
      <c r="S311" s="36"/>
      <c r="T311" s="36"/>
      <c r="U311" s="36"/>
      <c r="V311" s="36"/>
      <c r="W311" s="36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</row>
    <row r="312" spans="1:38" ht="15" customHeight="1" x14ac:dyDescent="0.3">
      <c r="A312" s="1"/>
      <c r="B312" s="2"/>
      <c r="C312" s="2"/>
      <c r="D312" s="2"/>
      <c r="E312" s="1"/>
      <c r="F312" s="1"/>
      <c r="G312" s="1"/>
      <c r="H312" s="1"/>
      <c r="I312" s="2"/>
      <c r="J312" s="2"/>
      <c r="K312" s="1"/>
      <c r="L312" s="1"/>
      <c r="M312" s="1"/>
      <c r="N312" s="1"/>
      <c r="O312" s="1"/>
      <c r="P312" s="1"/>
      <c r="Q312" s="1"/>
      <c r="R312" s="1"/>
      <c r="S312" s="36"/>
      <c r="T312" s="36"/>
      <c r="U312" s="36"/>
      <c r="V312" s="36"/>
      <c r="W312" s="36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</row>
    <row r="313" spans="1:38" ht="15" customHeight="1" x14ac:dyDescent="0.3">
      <c r="A313" s="1"/>
      <c r="B313" s="2"/>
      <c r="C313" s="2"/>
      <c r="D313" s="2"/>
      <c r="E313" s="1"/>
      <c r="F313" s="1"/>
      <c r="G313" s="1"/>
      <c r="H313" s="1"/>
      <c r="I313" s="2"/>
      <c r="J313" s="2"/>
      <c r="K313" s="1"/>
      <c r="L313" s="1"/>
      <c r="M313" s="1"/>
      <c r="N313" s="1"/>
      <c r="O313" s="1"/>
      <c r="P313" s="1"/>
      <c r="Q313" s="1"/>
      <c r="R313" s="1"/>
      <c r="S313" s="36"/>
      <c r="T313" s="36"/>
      <c r="U313" s="36"/>
      <c r="V313" s="36"/>
      <c r="W313" s="36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</row>
    <row r="314" spans="1:38" ht="15" customHeight="1" x14ac:dyDescent="0.3">
      <c r="A314" s="1"/>
      <c r="B314" s="2"/>
      <c r="C314" s="2"/>
      <c r="D314" s="2"/>
      <c r="E314" s="1"/>
      <c r="F314" s="1"/>
      <c r="G314" s="1"/>
      <c r="H314" s="1"/>
      <c r="I314" s="2"/>
      <c r="J314" s="2"/>
      <c r="K314" s="1"/>
      <c r="L314" s="1"/>
      <c r="M314" s="1"/>
      <c r="N314" s="1"/>
      <c r="O314" s="1"/>
      <c r="P314" s="1"/>
      <c r="Q314" s="1"/>
      <c r="R314" s="1"/>
      <c r="S314" s="36"/>
      <c r="T314" s="36"/>
      <c r="U314" s="36"/>
      <c r="V314" s="36"/>
      <c r="W314" s="36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</row>
    <row r="315" spans="1:38" ht="15" customHeight="1" x14ac:dyDescent="0.3">
      <c r="A315" s="1"/>
      <c r="B315" s="2"/>
      <c r="C315" s="2"/>
      <c r="D315" s="2"/>
      <c r="E315" s="1"/>
      <c r="F315" s="1"/>
      <c r="G315" s="1"/>
      <c r="H315" s="1"/>
      <c r="I315" s="2"/>
      <c r="J315" s="2"/>
      <c r="K315" s="1"/>
      <c r="L315" s="1"/>
      <c r="M315" s="1"/>
      <c r="N315" s="1"/>
      <c r="O315" s="1"/>
      <c r="P315" s="1"/>
      <c r="Q315" s="1"/>
      <c r="R315" s="1"/>
      <c r="S315" s="36"/>
      <c r="T315" s="36"/>
      <c r="U315" s="36"/>
      <c r="V315" s="36"/>
      <c r="W315" s="36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</row>
    <row r="316" spans="1:38" ht="15" customHeight="1" x14ac:dyDescent="0.3">
      <c r="A316" s="1"/>
      <c r="B316" s="2"/>
      <c r="C316" s="2"/>
      <c r="D316" s="2"/>
      <c r="E316" s="1"/>
      <c r="F316" s="1"/>
      <c r="G316" s="1"/>
      <c r="H316" s="1"/>
      <c r="I316" s="2"/>
      <c r="J316" s="2"/>
      <c r="K316" s="1"/>
      <c r="L316" s="1"/>
      <c r="M316" s="1"/>
      <c r="N316" s="1"/>
      <c r="O316" s="1"/>
      <c r="P316" s="1"/>
      <c r="Q316" s="1"/>
      <c r="R316" s="1"/>
      <c r="S316" s="36"/>
      <c r="T316" s="36"/>
      <c r="U316" s="36"/>
      <c r="V316" s="36"/>
      <c r="W316" s="36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</row>
    <row r="317" spans="1:38" ht="15" customHeight="1" x14ac:dyDescent="0.3">
      <c r="A317" s="1"/>
      <c r="B317" s="2"/>
      <c r="C317" s="2"/>
      <c r="D317" s="2"/>
      <c r="E317" s="1"/>
      <c r="F317" s="1"/>
      <c r="G317" s="1"/>
      <c r="H317" s="1"/>
      <c r="I317" s="2"/>
      <c r="J317" s="2"/>
      <c r="K317" s="1"/>
      <c r="L317" s="1"/>
      <c r="M317" s="1"/>
      <c r="N317" s="1"/>
      <c r="O317" s="1"/>
      <c r="P317" s="1"/>
      <c r="Q317" s="1"/>
      <c r="R317" s="1"/>
      <c r="S317" s="36"/>
      <c r="T317" s="36"/>
      <c r="U317" s="36"/>
      <c r="V317" s="36"/>
      <c r="W317" s="36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</row>
    <row r="318" spans="1:38" ht="15" customHeight="1" x14ac:dyDescent="0.3">
      <c r="A318" s="1"/>
      <c r="B318" s="2"/>
      <c r="C318" s="2"/>
      <c r="D318" s="2"/>
      <c r="E318" s="1"/>
      <c r="F318" s="1"/>
      <c r="G318" s="1"/>
      <c r="H318" s="1"/>
      <c r="I318" s="2"/>
      <c r="J318" s="2"/>
      <c r="K318" s="1"/>
      <c r="L318" s="1"/>
      <c r="M318" s="1"/>
      <c r="N318" s="1"/>
      <c r="O318" s="1"/>
      <c r="P318" s="1"/>
      <c r="Q318" s="1"/>
      <c r="R318" s="1"/>
      <c r="S318" s="36"/>
      <c r="T318" s="36"/>
      <c r="U318" s="36"/>
      <c r="V318" s="36"/>
      <c r="W318" s="36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</row>
    <row r="319" spans="1:38" ht="15" customHeight="1" x14ac:dyDescent="0.3">
      <c r="A319" s="1"/>
      <c r="B319" s="2"/>
      <c r="C319" s="2"/>
      <c r="D319" s="2"/>
      <c r="E319" s="1"/>
      <c r="F319" s="1"/>
      <c r="G319" s="1"/>
      <c r="H319" s="1"/>
      <c r="I319" s="2"/>
      <c r="J319" s="2"/>
      <c r="K319" s="1"/>
      <c r="L319" s="1"/>
      <c r="M319" s="1"/>
      <c r="N319" s="1"/>
      <c r="O319" s="1"/>
      <c r="P319" s="1"/>
      <c r="Q319" s="1"/>
      <c r="R319" s="1"/>
      <c r="S319" s="36"/>
      <c r="T319" s="36"/>
      <c r="U319" s="36"/>
      <c r="V319" s="36"/>
      <c r="W319" s="36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</row>
    <row r="320" spans="1:38" ht="15" customHeight="1" x14ac:dyDescent="0.3">
      <c r="A320" s="1"/>
      <c r="B320" s="2"/>
      <c r="C320" s="2"/>
      <c r="D320" s="2"/>
      <c r="E320" s="1"/>
      <c r="F320" s="1"/>
      <c r="G320" s="1"/>
      <c r="H320" s="1"/>
      <c r="I320" s="2"/>
      <c r="J320" s="2"/>
      <c r="K320" s="1"/>
      <c r="L320" s="1"/>
      <c r="M320" s="1"/>
      <c r="N320" s="1"/>
      <c r="O320" s="1"/>
      <c r="P320" s="1"/>
      <c r="Q320" s="1"/>
      <c r="R320" s="1"/>
      <c r="S320" s="36"/>
      <c r="T320" s="36"/>
      <c r="U320" s="36"/>
      <c r="V320" s="36"/>
      <c r="W320" s="36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</row>
    <row r="321" spans="1:38" ht="15" customHeight="1" x14ac:dyDescent="0.3">
      <c r="A321" s="1"/>
      <c r="B321" s="2"/>
      <c r="C321" s="2"/>
      <c r="D321" s="2"/>
      <c r="E321" s="1"/>
      <c r="F321" s="1"/>
      <c r="G321" s="1"/>
      <c r="H321" s="1"/>
      <c r="I321" s="2"/>
      <c r="J321" s="2"/>
      <c r="K321" s="1"/>
      <c r="L321" s="1"/>
      <c r="M321" s="1"/>
      <c r="N321" s="1"/>
      <c r="O321" s="1"/>
      <c r="P321" s="1"/>
      <c r="Q321" s="1"/>
      <c r="R321" s="1"/>
      <c r="S321" s="36"/>
      <c r="T321" s="36"/>
      <c r="U321" s="36"/>
      <c r="V321" s="36"/>
      <c r="W321" s="36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</row>
    <row r="322" spans="1:38" ht="15" customHeight="1" x14ac:dyDescent="0.3">
      <c r="A322" s="1"/>
      <c r="B322" s="2"/>
      <c r="C322" s="2"/>
      <c r="D322" s="2"/>
      <c r="E322" s="1"/>
      <c r="F322" s="1"/>
      <c r="G322" s="1"/>
      <c r="H322" s="1"/>
      <c r="I322" s="2"/>
      <c r="J322" s="2"/>
      <c r="K322" s="1"/>
      <c r="L322" s="1"/>
      <c r="M322" s="1"/>
      <c r="N322" s="1"/>
      <c r="O322" s="1"/>
      <c r="P322" s="1"/>
      <c r="Q322" s="1"/>
      <c r="R322" s="1"/>
      <c r="S322" s="36"/>
      <c r="T322" s="36"/>
      <c r="U322" s="36"/>
      <c r="V322" s="36"/>
      <c r="W322" s="36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</row>
    <row r="323" spans="1:38" ht="15" customHeight="1" x14ac:dyDescent="0.3">
      <c r="A323" s="1"/>
      <c r="B323" s="2"/>
      <c r="C323" s="2"/>
      <c r="D323" s="2"/>
      <c r="E323" s="1"/>
      <c r="F323" s="1"/>
      <c r="G323" s="1"/>
      <c r="H323" s="1"/>
      <c r="I323" s="2"/>
      <c r="J323" s="2"/>
      <c r="K323" s="1"/>
      <c r="L323" s="1"/>
      <c r="M323" s="1"/>
      <c r="N323" s="1"/>
      <c r="O323" s="1"/>
      <c r="P323" s="1"/>
      <c r="Q323" s="1"/>
      <c r="R323" s="1"/>
      <c r="S323" s="36"/>
      <c r="T323" s="36"/>
      <c r="U323" s="36"/>
      <c r="V323" s="36"/>
      <c r="W323" s="36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</row>
    <row r="324" spans="1:38" ht="15" customHeight="1" x14ac:dyDescent="0.3">
      <c r="A324" s="1"/>
      <c r="B324" s="2"/>
      <c r="C324" s="2"/>
      <c r="D324" s="2"/>
      <c r="E324" s="1"/>
      <c r="F324" s="1"/>
      <c r="G324" s="1"/>
      <c r="H324" s="1"/>
      <c r="I324" s="2"/>
      <c r="J324" s="2"/>
      <c r="K324" s="1"/>
      <c r="L324" s="1"/>
      <c r="M324" s="1"/>
      <c r="N324" s="1"/>
      <c r="O324" s="1"/>
      <c r="P324" s="1"/>
      <c r="Q324" s="1"/>
      <c r="R324" s="1"/>
      <c r="S324" s="36"/>
      <c r="T324" s="36"/>
      <c r="U324" s="36"/>
      <c r="V324" s="36"/>
      <c r="W324" s="36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</row>
    <row r="325" spans="1:38" ht="15" customHeight="1" x14ac:dyDescent="0.3">
      <c r="A325" s="1"/>
      <c r="B325" s="2"/>
      <c r="C325" s="2"/>
      <c r="D325" s="2"/>
      <c r="E325" s="1"/>
      <c r="F325" s="1"/>
      <c r="G325" s="1"/>
      <c r="H325" s="1"/>
      <c r="I325" s="2"/>
      <c r="J325" s="2"/>
      <c r="K325" s="1"/>
      <c r="L325" s="1"/>
      <c r="M325" s="1"/>
      <c r="N325" s="1"/>
      <c r="O325" s="1"/>
      <c r="P325" s="1"/>
      <c r="Q325" s="1"/>
      <c r="R325" s="1"/>
      <c r="S325" s="36"/>
      <c r="T325" s="36"/>
      <c r="U325" s="36"/>
      <c r="V325" s="36"/>
      <c r="W325" s="36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</row>
    <row r="326" spans="1:38" ht="15" customHeight="1" x14ac:dyDescent="0.3">
      <c r="A326" s="1"/>
      <c r="B326" s="2"/>
      <c r="C326" s="2"/>
      <c r="D326" s="2"/>
      <c r="E326" s="1"/>
      <c r="F326" s="1"/>
      <c r="G326" s="1"/>
      <c r="H326" s="1"/>
      <c r="I326" s="2"/>
      <c r="J326" s="2"/>
      <c r="K326" s="1"/>
      <c r="L326" s="1"/>
      <c r="M326" s="1"/>
      <c r="N326" s="1"/>
      <c r="O326" s="1"/>
      <c r="P326" s="1"/>
      <c r="Q326" s="1"/>
      <c r="R326" s="1"/>
      <c r="S326" s="36"/>
      <c r="T326" s="36"/>
      <c r="U326" s="36"/>
      <c r="V326" s="36"/>
      <c r="W326" s="36"/>
      <c r="X326" s="1"/>
      <c r="Y326" s="1"/>
      <c r="Z326" s="1"/>
      <c r="AA326" s="1"/>
      <c r="AB326" s="1"/>
      <c r="AC326" s="1"/>
      <c r="AD326" s="19"/>
      <c r="AE326" s="19"/>
      <c r="AF326" s="19"/>
      <c r="AG326" s="19"/>
    </row>
    <row r="327" spans="1:38" ht="15" customHeight="1" x14ac:dyDescent="0.3">
      <c r="A327" s="1"/>
      <c r="B327" s="2"/>
      <c r="C327" s="2"/>
      <c r="D327" s="2"/>
      <c r="E327" s="1"/>
      <c r="F327" s="1"/>
      <c r="G327" s="1"/>
      <c r="H327" s="1"/>
      <c r="I327" s="2"/>
      <c r="J327" s="2"/>
      <c r="K327" s="1"/>
      <c r="L327" s="1"/>
      <c r="M327" s="1"/>
      <c r="N327" s="1"/>
      <c r="O327" s="1"/>
      <c r="P327" s="1"/>
      <c r="Q327" s="1"/>
      <c r="R327" s="1"/>
      <c r="S327" s="36"/>
      <c r="T327" s="36"/>
      <c r="U327" s="36"/>
      <c r="V327" s="36"/>
      <c r="W327" s="36"/>
      <c r="X327" s="1"/>
      <c r="Y327" s="1"/>
      <c r="Z327" s="1"/>
      <c r="AA327" s="1"/>
      <c r="AB327" s="1"/>
      <c r="AC327" s="19"/>
      <c r="AD327" s="19"/>
      <c r="AE327" s="19"/>
      <c r="AF327" s="19"/>
      <c r="AG327" s="19"/>
    </row>
    <row r="328" spans="1:38" ht="15" customHeight="1" x14ac:dyDescent="0.3">
      <c r="A328" s="1"/>
      <c r="B328" s="2"/>
      <c r="C328" s="2"/>
      <c r="D328" s="2"/>
      <c r="E328" s="1"/>
      <c r="F328" s="1"/>
      <c r="G328" s="1"/>
      <c r="H328" s="1"/>
      <c r="I328" s="2"/>
      <c r="J328" s="2"/>
      <c r="K328" s="1"/>
      <c r="L328" s="1"/>
      <c r="M328" s="1"/>
      <c r="N328" s="1"/>
      <c r="O328" s="1"/>
      <c r="P328" s="1"/>
      <c r="Q328" s="1"/>
      <c r="R328" s="1"/>
      <c r="S328" s="36"/>
      <c r="T328" s="36"/>
      <c r="U328" s="36"/>
      <c r="V328" s="36"/>
      <c r="W328" s="36"/>
      <c r="X328" s="1"/>
      <c r="Y328" s="1"/>
      <c r="Z328" s="1"/>
      <c r="AA328" s="1"/>
      <c r="AB328" s="1"/>
      <c r="AC328" s="19"/>
      <c r="AD328" s="19"/>
      <c r="AE328" s="19"/>
      <c r="AF328" s="19"/>
      <c r="AG328" s="19"/>
    </row>
    <row r="329" spans="1:38" ht="15" customHeight="1" x14ac:dyDescent="0.3">
      <c r="A329" s="1"/>
      <c r="B329" s="2"/>
      <c r="C329" s="2"/>
      <c r="D329" s="2"/>
      <c r="E329" s="1"/>
      <c r="F329" s="1"/>
      <c r="G329" s="1"/>
      <c r="H329" s="1"/>
      <c r="I329" s="2"/>
      <c r="J329" s="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9"/>
      <c r="AD329" s="19"/>
      <c r="AE329" s="19"/>
      <c r="AF329" s="19"/>
      <c r="AG329" s="19"/>
    </row>
    <row r="330" spans="1:38" ht="15" customHeight="1" x14ac:dyDescent="0.3">
      <c r="A330" s="1"/>
      <c r="B330" s="2"/>
      <c r="C330" s="2"/>
      <c r="D330" s="2"/>
      <c r="E330" s="1"/>
      <c r="F330" s="1"/>
      <c r="G330" s="1"/>
      <c r="H330" s="1"/>
      <c r="I330" s="2"/>
      <c r="J330" s="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9"/>
      <c r="AD330" s="19"/>
      <c r="AE330" s="19"/>
      <c r="AF330" s="19"/>
      <c r="AG330" s="19"/>
    </row>
    <row r="331" spans="1:38" ht="15" customHeight="1" x14ac:dyDescent="0.3">
      <c r="A331" s="1"/>
      <c r="B331" s="2"/>
      <c r="C331" s="2"/>
      <c r="D331" s="2"/>
      <c r="E331" s="1"/>
      <c r="F331" s="1"/>
      <c r="G331" s="1"/>
      <c r="H331" s="1"/>
      <c r="I331" s="2"/>
      <c r="J331" s="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9"/>
      <c r="AD331" s="19"/>
      <c r="AE331" s="19"/>
      <c r="AF331" s="19"/>
      <c r="AG331" s="19"/>
    </row>
    <row r="332" spans="1:38" ht="15" customHeight="1" x14ac:dyDescent="0.3">
      <c r="A332" s="1"/>
      <c r="B332" s="2"/>
      <c r="C332" s="2"/>
      <c r="D332" s="2"/>
      <c r="E332" s="1"/>
      <c r="F332" s="1"/>
      <c r="G332" s="1"/>
      <c r="H332" s="1"/>
      <c r="I332" s="2"/>
      <c r="J332" s="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9"/>
      <c r="AD332" s="19"/>
      <c r="AE332" s="19"/>
      <c r="AF332" s="19"/>
      <c r="AG332" s="19"/>
    </row>
    <row r="333" spans="1:38" ht="15" customHeight="1" x14ac:dyDescent="0.3">
      <c r="A333" s="1"/>
      <c r="B333" s="2"/>
      <c r="C333" s="2"/>
      <c r="D333" s="2"/>
      <c r="E333" s="1"/>
      <c r="F333" s="1"/>
      <c r="G333" s="1"/>
      <c r="H333" s="1"/>
      <c r="I333" s="2"/>
      <c r="J333" s="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9"/>
      <c r="AD333" s="19"/>
      <c r="AE333" s="19"/>
      <c r="AF333" s="19"/>
      <c r="AG333" s="19"/>
    </row>
    <row r="334" spans="1:38" ht="15" customHeight="1" x14ac:dyDescent="0.3">
      <c r="A334" s="1"/>
      <c r="B334" s="2"/>
      <c r="C334" s="2"/>
      <c r="D334" s="2"/>
      <c r="E334" s="1"/>
      <c r="F334" s="1"/>
      <c r="G334" s="1"/>
      <c r="H334" s="1"/>
      <c r="I334" s="2"/>
      <c r="J334" s="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9"/>
      <c r="AD334" s="19"/>
      <c r="AE334" s="19"/>
      <c r="AF334" s="19"/>
      <c r="AG334" s="19"/>
    </row>
    <row r="335" spans="1:38" ht="15" customHeight="1" x14ac:dyDescent="0.3">
      <c r="A335" s="1"/>
      <c r="B335" s="2"/>
      <c r="C335" s="2"/>
      <c r="D335" s="2"/>
      <c r="E335" s="1"/>
      <c r="F335" s="1"/>
      <c r="G335" s="1"/>
      <c r="H335" s="1"/>
      <c r="I335" s="2"/>
      <c r="J335" s="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9"/>
      <c r="AD335" s="19"/>
      <c r="AE335" s="19"/>
      <c r="AF335" s="19"/>
      <c r="AG335" s="19"/>
    </row>
    <row r="336" spans="1:38" ht="15" customHeight="1" x14ac:dyDescent="0.3">
      <c r="A336" s="1"/>
      <c r="B336" s="2"/>
      <c r="C336" s="2"/>
      <c r="D336" s="2"/>
      <c r="E336" s="1"/>
      <c r="F336" s="1"/>
      <c r="G336" s="1"/>
      <c r="H336" s="1"/>
      <c r="I336" s="2"/>
      <c r="J336" s="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9"/>
      <c r="AD336" s="19"/>
      <c r="AE336" s="19"/>
      <c r="AF336" s="19"/>
      <c r="AG336" s="19"/>
    </row>
    <row r="337" spans="1:33" ht="15" customHeight="1" x14ac:dyDescent="0.3">
      <c r="A337" s="1"/>
      <c r="B337" s="2"/>
      <c r="C337" s="2"/>
      <c r="D337" s="2"/>
      <c r="E337" s="1"/>
      <c r="F337" s="1"/>
      <c r="G337" s="1"/>
      <c r="H337" s="1"/>
      <c r="I337" s="2"/>
      <c r="J337" s="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9"/>
      <c r="AD337" s="19"/>
      <c r="AE337" s="19"/>
      <c r="AF337" s="19"/>
      <c r="AG337" s="19"/>
    </row>
    <row r="338" spans="1:33" ht="15" customHeight="1" x14ac:dyDescent="0.3">
      <c r="A338" s="1"/>
      <c r="B338" s="2"/>
      <c r="C338" s="2"/>
      <c r="D338" s="2"/>
      <c r="E338" s="1"/>
      <c r="F338" s="1"/>
      <c r="G338" s="1"/>
      <c r="H338" s="1"/>
      <c r="I338" s="2"/>
      <c r="J338" s="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9"/>
      <c r="AD338" s="19"/>
      <c r="AE338" s="19"/>
      <c r="AF338" s="19"/>
      <c r="AG338" s="19"/>
    </row>
    <row r="339" spans="1:33" ht="15" customHeight="1" x14ac:dyDescent="0.3">
      <c r="A339" s="1"/>
      <c r="B339" s="2"/>
      <c r="C339" s="2"/>
      <c r="D339" s="2"/>
      <c r="E339" s="1"/>
      <c r="F339" s="1"/>
      <c r="G339" s="1"/>
      <c r="H339" s="1"/>
      <c r="I339" s="2"/>
      <c r="J339" s="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9"/>
      <c r="AD339" s="19"/>
      <c r="AE339" s="19"/>
      <c r="AF339" s="19"/>
      <c r="AG339" s="19"/>
    </row>
    <row r="340" spans="1:33" ht="15" customHeight="1" x14ac:dyDescent="0.3">
      <c r="A340" s="1"/>
      <c r="B340" s="2"/>
      <c r="C340" s="2"/>
      <c r="D340" s="2"/>
      <c r="E340" s="1"/>
      <c r="F340" s="1"/>
      <c r="G340" s="1"/>
      <c r="H340" s="1"/>
      <c r="I340" s="2"/>
      <c r="J340" s="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9"/>
      <c r="AD340" s="19"/>
      <c r="AE340" s="19"/>
      <c r="AF340" s="19"/>
      <c r="AG340" s="19"/>
    </row>
    <row r="341" spans="1:33" ht="15" customHeight="1" x14ac:dyDescent="0.3">
      <c r="A341" s="1"/>
      <c r="B341" s="2"/>
      <c r="C341" s="2"/>
      <c r="D341" s="2"/>
      <c r="E341" s="1"/>
      <c r="F341" s="1"/>
      <c r="G341" s="1"/>
      <c r="H341" s="1"/>
      <c r="I341" s="2"/>
      <c r="J341" s="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9"/>
      <c r="AD341" s="19"/>
      <c r="AE341" s="19"/>
      <c r="AF341" s="19"/>
      <c r="AG341" s="19"/>
    </row>
    <row r="342" spans="1:33" ht="15" customHeight="1" x14ac:dyDescent="0.3">
      <c r="A342" s="1"/>
      <c r="B342" s="2"/>
      <c r="C342" s="2"/>
      <c r="D342" s="2"/>
      <c r="E342" s="1"/>
      <c r="F342" s="1"/>
      <c r="G342" s="1"/>
      <c r="H342" s="1"/>
      <c r="I342" s="2"/>
      <c r="J342" s="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9"/>
      <c r="AD342" s="19"/>
      <c r="AE342" s="19"/>
      <c r="AF342" s="19"/>
      <c r="AG342" s="19"/>
    </row>
    <row r="343" spans="1:33" ht="15" customHeight="1" x14ac:dyDescent="0.3">
      <c r="A343" s="1"/>
      <c r="B343" s="2"/>
      <c r="C343" s="2"/>
      <c r="D343" s="2"/>
      <c r="E343" s="1"/>
      <c r="F343" s="1"/>
      <c r="G343" s="1"/>
      <c r="H343" s="1"/>
      <c r="I343" s="2"/>
      <c r="J343" s="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9"/>
      <c r="AD343" s="19"/>
      <c r="AE343" s="19"/>
      <c r="AF343" s="19"/>
      <c r="AG343" s="19"/>
    </row>
    <row r="344" spans="1:33" ht="15" customHeight="1" x14ac:dyDescent="0.3">
      <c r="A344" s="1"/>
      <c r="B344" s="2"/>
      <c r="C344" s="2"/>
      <c r="D344" s="2"/>
      <c r="E344" s="1"/>
      <c r="F344" s="1"/>
      <c r="G344" s="1"/>
      <c r="H344" s="1"/>
      <c r="I344" s="2"/>
      <c r="J344" s="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9"/>
      <c r="AD344" s="19"/>
      <c r="AE344" s="19"/>
      <c r="AF344" s="19"/>
      <c r="AG344" s="19"/>
    </row>
    <row r="345" spans="1:33" ht="15" customHeight="1" x14ac:dyDescent="0.3">
      <c r="A345" s="1"/>
      <c r="B345" s="2"/>
      <c r="C345" s="2"/>
      <c r="D345" s="2"/>
      <c r="E345" s="1"/>
      <c r="F345" s="1"/>
      <c r="G345" s="1"/>
      <c r="H345" s="1"/>
      <c r="I345" s="2"/>
      <c r="J345" s="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9"/>
      <c r="AD345" s="19"/>
      <c r="AE345" s="19"/>
      <c r="AF345" s="19"/>
      <c r="AG345" s="19"/>
    </row>
    <row r="346" spans="1:33" ht="15" customHeight="1" x14ac:dyDescent="0.3">
      <c r="A346" s="1"/>
      <c r="B346" s="2"/>
      <c r="C346" s="2"/>
      <c r="D346" s="2"/>
      <c r="E346" s="1"/>
      <c r="F346" s="1"/>
      <c r="G346" s="1"/>
      <c r="H346" s="1"/>
      <c r="I346" s="2"/>
      <c r="J346" s="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9"/>
      <c r="AD346" s="19"/>
      <c r="AE346" s="19"/>
      <c r="AF346" s="19"/>
      <c r="AG346" s="19"/>
    </row>
    <row r="347" spans="1:33" ht="15" customHeight="1" x14ac:dyDescent="0.3">
      <c r="A347" s="1"/>
      <c r="B347" s="2"/>
      <c r="C347" s="2"/>
      <c r="D347" s="2"/>
      <c r="E347" s="1"/>
      <c r="F347" s="1"/>
      <c r="G347" s="1"/>
      <c r="H347" s="1"/>
      <c r="I347" s="2"/>
      <c r="J347" s="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9"/>
      <c r="AD347" s="19"/>
      <c r="AE347" s="19"/>
      <c r="AF347" s="19"/>
      <c r="AG347" s="19"/>
    </row>
    <row r="348" spans="1:33" ht="15" customHeight="1" x14ac:dyDescent="0.3">
      <c r="A348" s="1"/>
      <c r="B348" s="2"/>
      <c r="C348" s="2"/>
      <c r="D348" s="2"/>
      <c r="E348" s="1"/>
      <c r="F348" s="1"/>
      <c r="G348" s="1"/>
      <c r="H348" s="1"/>
      <c r="I348" s="2"/>
      <c r="J348" s="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9"/>
      <c r="AD348" s="19"/>
      <c r="AE348" s="19"/>
      <c r="AF348" s="19"/>
      <c r="AG348" s="19"/>
    </row>
    <row r="349" spans="1:33" ht="15" customHeight="1" x14ac:dyDescent="0.3">
      <c r="A349" s="1"/>
      <c r="B349" s="2"/>
      <c r="C349" s="2"/>
      <c r="D349" s="2"/>
      <c r="E349" s="1"/>
      <c r="F349" s="1"/>
      <c r="G349" s="1"/>
      <c r="H349" s="1"/>
      <c r="I349" s="2"/>
      <c r="J349" s="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9"/>
      <c r="AD349" s="19"/>
      <c r="AE349" s="19"/>
      <c r="AF349" s="19"/>
      <c r="AG349" s="19"/>
    </row>
    <row r="350" spans="1:33" ht="15" customHeight="1" x14ac:dyDescent="0.3">
      <c r="A350" s="1"/>
      <c r="B350" s="2"/>
      <c r="C350" s="2"/>
      <c r="D350" s="2"/>
      <c r="E350" s="1"/>
      <c r="F350" s="1"/>
      <c r="G350" s="1"/>
      <c r="H350" s="1"/>
      <c r="I350" s="2"/>
      <c r="J350" s="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9"/>
      <c r="AD350" s="19"/>
      <c r="AE350" s="19"/>
      <c r="AF350" s="19"/>
      <c r="AG350" s="19"/>
    </row>
    <row r="351" spans="1:33" ht="15" customHeight="1" x14ac:dyDescent="0.3">
      <c r="A351" s="1"/>
      <c r="B351" s="2"/>
      <c r="C351" s="2"/>
      <c r="D351" s="2"/>
      <c r="E351" s="1"/>
      <c r="F351" s="1"/>
      <c r="G351" s="1"/>
      <c r="H351" s="1"/>
      <c r="I351" s="2"/>
      <c r="J351" s="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9"/>
      <c r="AD351" s="19"/>
      <c r="AE351" s="19"/>
      <c r="AF351" s="19"/>
      <c r="AG351" s="19"/>
    </row>
    <row r="352" spans="1:33" ht="15" customHeight="1" x14ac:dyDescent="0.3">
      <c r="A352" s="1"/>
      <c r="B352" s="2"/>
      <c r="C352" s="2"/>
      <c r="D352" s="2"/>
      <c r="E352" s="1"/>
      <c r="F352" s="1"/>
      <c r="G352" s="1"/>
      <c r="H352" s="1"/>
      <c r="I352" s="2"/>
      <c r="J352" s="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9"/>
      <c r="AD352" s="19"/>
      <c r="AE352" s="19"/>
      <c r="AF352" s="19"/>
      <c r="AG352" s="19"/>
    </row>
    <row r="353" spans="1:33" ht="15" customHeight="1" x14ac:dyDescent="0.3">
      <c r="A353" s="1"/>
      <c r="B353" s="2"/>
      <c r="C353" s="2"/>
      <c r="D353" s="2"/>
      <c r="E353" s="1"/>
      <c r="F353" s="1"/>
      <c r="G353" s="1"/>
      <c r="H353" s="1"/>
      <c r="I353" s="2"/>
      <c r="J353" s="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9"/>
      <c r="AD353" s="19"/>
      <c r="AE353" s="19"/>
      <c r="AF353" s="19"/>
      <c r="AG353" s="19"/>
    </row>
    <row r="354" spans="1:33" ht="15" customHeight="1" x14ac:dyDescent="0.3">
      <c r="A354" s="1"/>
      <c r="B354" s="2"/>
      <c r="C354" s="2"/>
      <c r="D354" s="2"/>
      <c r="E354" s="1"/>
      <c r="F354" s="1"/>
      <c r="G354" s="1"/>
      <c r="H354" s="1"/>
      <c r="I354" s="2"/>
      <c r="J354" s="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9"/>
      <c r="AD354" s="19"/>
      <c r="AE354" s="19"/>
      <c r="AF354" s="19"/>
      <c r="AG354" s="19"/>
    </row>
    <row r="355" spans="1:33" ht="15" customHeight="1" x14ac:dyDescent="0.3">
      <c r="A355" s="1"/>
      <c r="B355" s="2"/>
      <c r="C355" s="2"/>
      <c r="D355" s="2"/>
      <c r="E355" s="1"/>
      <c r="F355" s="1"/>
      <c r="G355" s="1"/>
      <c r="H355" s="1"/>
      <c r="I355" s="2"/>
      <c r="J355" s="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9"/>
      <c r="AD355" s="19"/>
      <c r="AE355" s="19"/>
      <c r="AF355" s="19"/>
      <c r="AG355" s="19"/>
    </row>
    <row r="356" spans="1:33" ht="15" customHeight="1" x14ac:dyDescent="0.3">
      <c r="A356" s="1"/>
      <c r="B356" s="2"/>
      <c r="C356" s="2"/>
      <c r="D356" s="2"/>
      <c r="E356" s="1"/>
      <c r="F356" s="1"/>
      <c r="G356" s="1"/>
      <c r="H356" s="1"/>
      <c r="I356" s="2"/>
      <c r="J356" s="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9"/>
      <c r="AD356" s="19"/>
      <c r="AE356" s="19"/>
      <c r="AF356" s="19"/>
      <c r="AG356" s="19"/>
    </row>
    <row r="357" spans="1:33" ht="15" customHeight="1" x14ac:dyDescent="0.3">
      <c r="A357" s="1"/>
      <c r="B357" s="2"/>
      <c r="C357" s="2"/>
      <c r="D357" s="2"/>
      <c r="E357" s="1"/>
      <c r="F357" s="1"/>
      <c r="G357" s="1"/>
      <c r="H357" s="1"/>
      <c r="I357" s="2"/>
      <c r="J357" s="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9"/>
      <c r="AD357" s="19"/>
      <c r="AE357" s="19"/>
      <c r="AF357" s="19"/>
      <c r="AG357" s="19"/>
    </row>
    <row r="358" spans="1:33" ht="15" customHeight="1" x14ac:dyDescent="0.3">
      <c r="A358" s="1"/>
      <c r="B358" s="2"/>
      <c r="C358" s="2"/>
      <c r="D358" s="2"/>
      <c r="E358" s="1"/>
      <c r="F358" s="1"/>
      <c r="G358" s="1"/>
      <c r="H358" s="1"/>
      <c r="I358" s="2"/>
      <c r="J358" s="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9"/>
      <c r="AD358" s="19"/>
      <c r="AE358" s="19"/>
      <c r="AF358" s="19"/>
      <c r="AG358" s="19"/>
    </row>
    <row r="359" spans="1:33" ht="15" customHeight="1" x14ac:dyDescent="0.3">
      <c r="A359" s="1"/>
      <c r="B359" s="2"/>
      <c r="C359" s="2"/>
      <c r="D359" s="2"/>
      <c r="E359" s="1"/>
      <c r="F359" s="1"/>
      <c r="G359" s="1"/>
      <c r="H359" s="1"/>
      <c r="I359" s="2"/>
      <c r="J359" s="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9"/>
      <c r="AD359" s="19"/>
      <c r="AE359" s="19"/>
      <c r="AF359" s="19"/>
      <c r="AG359" s="19"/>
    </row>
    <row r="360" spans="1:33" ht="15" customHeight="1" x14ac:dyDescent="0.3">
      <c r="A360" s="1"/>
      <c r="B360" s="2"/>
      <c r="C360" s="2"/>
      <c r="D360" s="2"/>
      <c r="E360" s="1"/>
      <c r="F360" s="1"/>
      <c r="G360" s="1"/>
      <c r="H360" s="1"/>
      <c r="I360" s="2"/>
      <c r="J360" s="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9"/>
      <c r="AD360" s="19"/>
      <c r="AE360" s="19"/>
      <c r="AF360" s="19"/>
      <c r="AG360" s="19"/>
    </row>
    <row r="361" spans="1:33" ht="15" customHeight="1" x14ac:dyDescent="0.3">
      <c r="A361" s="1"/>
      <c r="B361" s="2"/>
      <c r="C361" s="2"/>
      <c r="D361" s="2"/>
      <c r="E361" s="1"/>
      <c r="F361" s="1"/>
      <c r="G361" s="1"/>
      <c r="H361" s="1"/>
      <c r="I361" s="2"/>
      <c r="J361" s="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9"/>
      <c r="AD361" s="19"/>
      <c r="AE361" s="19"/>
      <c r="AF361" s="19"/>
      <c r="AG361" s="19"/>
    </row>
    <row r="362" spans="1:33" ht="15" customHeight="1" x14ac:dyDescent="0.3">
      <c r="A362" s="1"/>
      <c r="B362" s="2"/>
      <c r="C362" s="2"/>
      <c r="D362" s="2"/>
      <c r="E362" s="1"/>
      <c r="F362" s="1"/>
      <c r="G362" s="1"/>
      <c r="H362" s="1"/>
      <c r="I362" s="2"/>
      <c r="J362" s="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9"/>
      <c r="AD362" s="19"/>
      <c r="AE362" s="19"/>
      <c r="AF362" s="19"/>
      <c r="AG362" s="19"/>
    </row>
    <row r="363" spans="1:33" ht="15" customHeight="1" x14ac:dyDescent="0.3">
      <c r="A363" s="1"/>
      <c r="B363" s="2"/>
      <c r="C363" s="2"/>
      <c r="D363" s="2"/>
      <c r="E363" s="1"/>
      <c r="F363" s="1"/>
      <c r="G363" s="1"/>
      <c r="H363" s="1"/>
      <c r="I363" s="2"/>
      <c r="J363" s="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9"/>
      <c r="AD363" s="19"/>
      <c r="AE363" s="19"/>
      <c r="AF363" s="19"/>
      <c r="AG363" s="19"/>
    </row>
    <row r="364" spans="1:33" ht="15" customHeight="1" x14ac:dyDescent="0.3">
      <c r="B364" s="2"/>
      <c r="C364" s="2"/>
      <c r="D364" s="2"/>
      <c r="E364" s="1"/>
      <c r="F364" s="1"/>
      <c r="G364" s="1"/>
      <c r="H364" s="1"/>
      <c r="I364" s="2"/>
      <c r="J364" s="2"/>
      <c r="K364" s="1"/>
      <c r="L364" s="1"/>
      <c r="M364" s="1"/>
      <c r="N364" s="1"/>
      <c r="Y364" s="19"/>
      <c r="Z364" s="19"/>
      <c r="AA364" s="19"/>
      <c r="AB364" s="19"/>
      <c r="AC364" s="19"/>
      <c r="AD364" s="19"/>
      <c r="AE364" s="19"/>
      <c r="AF364" s="19"/>
      <c r="AG364" s="19"/>
    </row>
    <row r="365" spans="1:33" ht="15" customHeight="1" x14ac:dyDescent="0.3">
      <c r="Y365" s="19"/>
      <c r="Z365" s="19"/>
      <c r="AA365" s="19"/>
      <c r="AB365" s="19"/>
      <c r="AC365" s="19"/>
      <c r="AD365" s="19"/>
      <c r="AE365" s="19"/>
      <c r="AF365" s="19"/>
      <c r="AG365" s="19"/>
    </row>
    <row r="366" spans="1:33" ht="15" customHeight="1" x14ac:dyDescent="0.3">
      <c r="Y366" s="19"/>
      <c r="Z366" s="19"/>
      <c r="AA366" s="19"/>
      <c r="AB366" s="19"/>
      <c r="AC366" s="19"/>
      <c r="AD366" s="19"/>
      <c r="AE366" s="19"/>
      <c r="AF366" s="19"/>
      <c r="AG366" s="19"/>
    </row>
    <row r="367" spans="1:33" ht="15" customHeight="1" x14ac:dyDescent="0.3">
      <c r="Y367" s="19"/>
      <c r="Z367" s="19"/>
      <c r="AA367" s="19"/>
      <c r="AB367" s="19"/>
      <c r="AC367" s="19"/>
      <c r="AD367" s="19"/>
      <c r="AE367" s="19"/>
      <c r="AF367" s="19"/>
      <c r="AG367" s="19"/>
    </row>
    <row r="368" spans="1:33" ht="15" customHeight="1" x14ac:dyDescent="0.3">
      <c r="Y368" s="19"/>
      <c r="Z368" s="19"/>
      <c r="AA368" s="19"/>
      <c r="AB368" s="19"/>
      <c r="AC368" s="19"/>
      <c r="AD368" s="19"/>
      <c r="AE368" s="19"/>
      <c r="AF368" s="19"/>
      <c r="AG368" s="19"/>
    </row>
    <row r="369" spans="25:33" ht="15" customHeight="1" x14ac:dyDescent="0.3">
      <c r="Y369" s="19"/>
      <c r="Z369" s="19"/>
      <c r="AA369" s="19"/>
      <c r="AB369" s="19"/>
      <c r="AC369" s="19"/>
      <c r="AD369" s="19"/>
      <c r="AE369" s="19"/>
      <c r="AF369" s="19"/>
      <c r="AG369" s="19"/>
    </row>
    <row r="370" spans="25:33" ht="15" customHeight="1" x14ac:dyDescent="0.3">
      <c r="Y370" s="19"/>
      <c r="Z370" s="19"/>
      <c r="AA370" s="19"/>
      <c r="AB370" s="19"/>
      <c r="AC370" s="19"/>
      <c r="AD370" s="19"/>
      <c r="AE370" s="19"/>
      <c r="AF370" s="19"/>
      <c r="AG370" s="19"/>
    </row>
    <row r="371" spans="25:33" ht="15" customHeight="1" x14ac:dyDescent="0.3">
      <c r="Y371" s="19"/>
      <c r="Z371" s="19"/>
      <c r="AA371" s="19"/>
      <c r="AB371" s="19"/>
      <c r="AC371" s="19"/>
      <c r="AD371" s="19"/>
      <c r="AE371" s="19"/>
      <c r="AF371" s="19"/>
      <c r="AG371" s="19"/>
    </row>
    <row r="372" spans="25:33" ht="15" customHeight="1" x14ac:dyDescent="0.3">
      <c r="Y372" s="19"/>
      <c r="Z372" s="19"/>
      <c r="AA372" s="19"/>
      <c r="AB372" s="19"/>
      <c r="AC372" s="19"/>
      <c r="AD372" s="19"/>
      <c r="AE372" s="19"/>
      <c r="AF372" s="19"/>
      <c r="AG372" s="19"/>
    </row>
    <row r="373" spans="25:33" ht="15" customHeight="1" x14ac:dyDescent="0.3">
      <c r="Y373" s="19"/>
      <c r="Z373" s="19"/>
      <c r="AA373" s="19"/>
      <c r="AB373" s="19"/>
      <c r="AC373" s="19"/>
      <c r="AD373" s="19"/>
      <c r="AE373" s="19"/>
      <c r="AF373" s="19"/>
      <c r="AG373" s="19"/>
    </row>
  </sheetData>
  <sheetProtection algorithmName="SHA-512" hashValue="5X7MN0/oEtuWuzrp0HzFfUDuQTw/K/2xxnmfcLqr3BnlaYpzEGCc/kLrE8BgYv+JGvXNwiGlEknPZvcA2vvzUw==" saltValue="L8pMq5cagN5Mj5Nun8YSyg==" spinCount="100000" sheet="1" objects="1" scenarios="1" insertRows="0"/>
  <mergeCells count="91">
    <mergeCell ref="B27:M27"/>
    <mergeCell ref="B110:M110"/>
    <mergeCell ref="B111:D111"/>
    <mergeCell ref="B112:D112"/>
    <mergeCell ref="F28:M28"/>
    <mergeCell ref="F29:M30"/>
    <mergeCell ref="B28:D28"/>
    <mergeCell ref="H109:M109"/>
    <mergeCell ref="B105:D106"/>
    <mergeCell ref="F105:M105"/>
    <mergeCell ref="F106:M106"/>
    <mergeCell ref="J103:M103"/>
    <mergeCell ref="J104:M104"/>
    <mergeCell ref="E104:H104"/>
    <mergeCell ref="E103:H103"/>
    <mergeCell ref="B104:C104"/>
    <mergeCell ref="K1:N1"/>
    <mergeCell ref="K2:N2"/>
    <mergeCell ref="K3:N3"/>
    <mergeCell ref="K4:N4"/>
    <mergeCell ref="N5:N114"/>
    <mergeCell ref="B5:M5"/>
    <mergeCell ref="C6:F6"/>
    <mergeCell ref="G6:I6"/>
    <mergeCell ref="J6:M6"/>
    <mergeCell ref="E8:F8"/>
    <mergeCell ref="B8:D8"/>
    <mergeCell ref="D22:G22"/>
    <mergeCell ref="J22:M22"/>
    <mergeCell ref="D23:H23"/>
    <mergeCell ref="H18:M18"/>
    <mergeCell ref="L8:M8"/>
    <mergeCell ref="F9:H9"/>
    <mergeCell ref="I9:M9"/>
    <mergeCell ref="B9:D9"/>
    <mergeCell ref="B12:E13"/>
    <mergeCell ref="B15:E15"/>
    <mergeCell ref="B16:E16"/>
    <mergeCell ref="A1:D4"/>
    <mergeCell ref="A6:A25"/>
    <mergeCell ref="E1:J4"/>
    <mergeCell ref="K23:M23"/>
    <mergeCell ref="K25:M25"/>
    <mergeCell ref="B25:D25"/>
    <mergeCell ref="B14:M14"/>
    <mergeCell ref="F12:M13"/>
    <mergeCell ref="B11:M11"/>
    <mergeCell ref="J17:K17"/>
    <mergeCell ref="B19:E19"/>
    <mergeCell ref="G19:H19"/>
    <mergeCell ref="B22:C22"/>
    <mergeCell ref="I19:J19"/>
    <mergeCell ref="G25:H25"/>
    <mergeCell ref="F138:J138"/>
    <mergeCell ref="F111:G111"/>
    <mergeCell ref="F112:G112"/>
    <mergeCell ref="J112:M112"/>
    <mergeCell ref="J111:M111"/>
    <mergeCell ref="K114:M114"/>
    <mergeCell ref="C114:I114"/>
    <mergeCell ref="E25:F25"/>
    <mergeCell ref="B18:E18"/>
    <mergeCell ref="B17:E17"/>
    <mergeCell ref="H17:I17"/>
    <mergeCell ref="B20:M20"/>
    <mergeCell ref="F17:G17"/>
    <mergeCell ref="K19:M19"/>
    <mergeCell ref="F18:G18"/>
    <mergeCell ref="A102:A109"/>
    <mergeCell ref="B107:B108"/>
    <mergeCell ref="C107:M108"/>
    <mergeCell ref="J102:M102"/>
    <mergeCell ref="E102:H102"/>
    <mergeCell ref="B102:C102"/>
    <mergeCell ref="B109:G109"/>
    <mergeCell ref="B101:M101"/>
    <mergeCell ref="B7:M7"/>
    <mergeCell ref="B21:M21"/>
    <mergeCell ref="L17:M17"/>
    <mergeCell ref="B29:D30"/>
    <mergeCell ref="E29:E30"/>
    <mergeCell ref="F16:H16"/>
    <mergeCell ref="J16:M16"/>
    <mergeCell ref="F98:G100"/>
    <mergeCell ref="H98:M100"/>
    <mergeCell ref="D32:M97"/>
    <mergeCell ref="B32:C97"/>
    <mergeCell ref="D98:E99"/>
    <mergeCell ref="D100:E100"/>
    <mergeCell ref="B98:C100"/>
    <mergeCell ref="B24:M24"/>
  </mergeCells>
  <dataValidations xWindow="278" yWindow="479" count="32">
    <dataValidation type="list" allowBlank="1" showInputMessage="1" showErrorMessage="1" promptTitle="Servicio 2" prompt="Seleccione el otro servicio" sqref="I25:I26" xr:uid="{1E86FE82-44D3-4840-8B99-51A6CED44F2B}">
      <formula1>$L$139:$L$145</formula1>
    </dataValidation>
    <dataValidation type="list" allowBlank="1" showInputMessage="1" showErrorMessage="1" error="Errror seleccione de la lista" promptTitle="TENSIÓN SECUNDARIA" prompt="Ingrese el nivel de tensión del secundario del transformador. Si aplica, ver flecha casilla siguiente" sqref="K19:M19" xr:uid="{1C60646B-7933-482F-8FE8-83E27DE1BF14}">
      <formula1>$C$117:$C$133</formula1>
    </dataValidation>
    <dataValidation type="list" allowBlank="1" showInputMessage="1" showErrorMessage="1" error="Revice la lista" promptTitle="Documentación" prompt="Revise los documentos de la lista, antes de enviar la información para radicar el proyecto" sqref="H109:M109" xr:uid="{F5E01C3E-D023-4EFA-B9C5-0167E94BE96D}">
      <formula1>$P$163:$P$185</formula1>
    </dataValidation>
    <dataValidation allowBlank="1" showInputMessage="1" showErrorMessage="1" error="Explicarlo" promptTitle="Fecha de pago" prompt="Se recomienda que la factura no tenga fecha de pago superior a un mes." sqref="G8" xr:uid="{FB09A9C4-A1A6-412E-BB51-14231F227CD4}"/>
    <dataValidation allowBlank="1" showInputMessage="1" showErrorMessage="1" promptTitle="No CAMBIAR" prompt="No cambiar datos de la celda" sqref="K23:M23" xr:uid="{6CA48613-5CFD-438F-8B67-B79E4206C007}"/>
    <dataValidation allowBlank="1" showInputMessage="1" showErrorMessage="1" errorTitle="No tocar" error="Verifique que coincida el No de revisión con no de tipo" promptTitle="No tocar" prompt="No hacer cambios en esta celda" sqref="F29" xr:uid="{B3454418-F65F-436D-B74E-491334826357}"/>
    <dataValidation allowBlank="1" showInputMessage="1" showErrorMessage="1" promptTitle="Firma" prompt="Firmar el docuemnto cuando es actualización sin cambios al diseño" sqref="A114:B114" xr:uid="{0BA534B7-104A-4A11-966F-E6C9068AFF98}"/>
    <dataValidation type="list" allowBlank="1" showInputMessage="1" showErrorMessage="1" promptTitle="NIVELES DE TENSIÓN" prompt="Seleccione de la lista el nivel de tensión que le aplique a su proyecto" sqref="F18" xr:uid="{444AF420-D279-44A0-9A81-F9BD23155C7A}">
      <formula1>$T$107:$T$111</formula1>
    </dataValidation>
    <dataValidation type="list" allowBlank="1" showInputMessage="1" showErrorMessage="1" promptTitle="TENSIÓN PRIMARIA" prompt="Elija la tensión primaria del transformador, en la lista de la derecha" sqref="G19:H19" xr:uid="{CC758E0D-6209-4FB1-ABD0-D34ABB2E7C3B}">
      <formula1>$Q$128:$Q$134</formula1>
    </dataValidation>
    <dataValidation allowBlank="1" showInputMessage="1" showErrorMessage="1" promptTitle="NO TOCAR" prompt="No cambiar esta celda" sqref="F16:H16" xr:uid="{D9CF727F-032A-47FD-BFBB-F587248BA0B6}"/>
    <dataValidation type="list" allowBlank="1" showInputMessage="1" showErrorMessage="1" promptTitle="Servicio" prompt="Elija el tipo de servicio (ver disponibilidad vigente)" sqref="G25:H26" xr:uid="{0AB6E019-49F9-4AF9-BA78-31D1100A85E1}">
      <formula1>$L$139:$L$145</formula1>
    </dataValidation>
    <dataValidation allowBlank="1" showInputMessage="1" showErrorMessage="1" promptTitle="NOMBRE" prompt="Ingrese un resumen del nombre del proyecto (sin Municipio)" sqref="F12:M13" xr:uid="{156794CB-0438-4186-9C7A-02B0E63D0EDB}"/>
    <dataValidation type="list" allowBlank="1" showInputMessage="1" showErrorMessage="1" sqref="U106:V106" xr:uid="{15306D94-9A98-48C7-A240-B72764EBAC3B}">
      <formula1>"Si,No"</formula1>
    </dataValidation>
    <dataValidation type="list" allowBlank="1" showInputMessage="1" showErrorMessage="1" sqref="W117" xr:uid="{640A63FD-FF0C-4CCC-B93F-AA2465D5ECB5}">
      <formula1>$U$107:U114</formula1>
    </dataValidation>
    <dataValidation allowBlank="1" showInputMessage="1" showErrorMessage="1" promptTitle="RADICADO ANTERIOR" prompt="Colocar el # de radicado anterior en caso de aplicar" sqref="B9:B10 F9:F10" xr:uid="{F6641A0F-71AC-437A-A9D6-55CA6AD0C24C}"/>
    <dataValidation allowBlank="1" showInputMessage="1" showErrorMessage="1" promptTitle="Valor" prompt="Ingrese la facha cuando pagó la factura " sqref="H8:I8" xr:uid="{D3329540-3234-42C5-95ED-A493AB76C213}"/>
    <dataValidation type="list" allowBlank="1" showInputMessage="1" showErrorMessage="1" promptTitle="Aplicación de radicado" prompt="Si el proyecto es para actualización o revisión de correcciones se debe indicar si aplica o no" sqref="E9:E10" xr:uid="{FF3BF378-B464-478D-B1D4-7A814C05C9A5}">
      <formula1>$S$16:$S$17</formula1>
    </dataValidation>
    <dataValidation allowBlank="1" showInputMessage="1" showErrorMessage="1" promptTitle="# de radicdo" prompt="Ingrese el # de radicado anterior enviado en la carta de observaciones o aprobación" sqref="I9:M10" xr:uid="{CE2C00B9-E868-4732-8BC2-27C281E01052}"/>
    <dataValidation allowBlank="1" showInputMessage="1" showErrorMessage="1" promptTitle="No cambiar" prompt="No tocar esta celda" sqref="H18" xr:uid="{B09AA2BC-ADDD-4ADE-8CA3-26ED10016B0E}"/>
    <dataValidation type="list" allowBlank="1" showInputMessage="1" showErrorMessage="1" promptTitle="TIPO de proyecto" prompt="Seleccione de la lista el tipo de proyecto según corresponda" sqref="E29:E30" xr:uid="{CC808460-0045-4C52-8F4C-A17DDBE7BB05}">
      <formula1>$U$107:$U$112</formula1>
    </dataValidation>
    <dataValidation type="list" allowBlank="1" showInputMessage="1" showErrorMessage="1" promptTitle="MUNICIPIO" prompt="Seleccione de la lista, el municipio donde se realiza el proyecto." sqref="D23" xr:uid="{63AE3E84-2005-4EBA-BD98-E6E3FA163EFE}">
      <formula1>$G$140:$G$287</formula1>
    </dataValidation>
    <dataValidation type="list" allowBlank="1" showInputMessage="1" showErrorMessage="1" prompt="SELECCIONE DE LA LISTA EL TRÁMITE A REALIZAR" sqref="B112:B113" xr:uid="{3ED9584A-6CBB-4856-987A-69EF39DED5EF}">
      <formula1>$H$123:$H$132</formula1>
    </dataValidation>
    <dataValidation type="list" allowBlank="1" showInputMessage="1" showErrorMessage="1" promptTitle="Transformadores" prompt="Seleccione el # de transformadores" sqref="F15" xr:uid="{CD38D92D-A0CB-46C4-B572-C21929CECF71}">
      <formula1>$Q$110:$Q$122</formula1>
    </dataValidation>
    <dataValidation type="list" allowBlank="1" showInputMessage="1" showErrorMessage="1" promptTitle="Transformadores" prompt="Seleccione el No de transformadores de la lista" sqref="J15" xr:uid="{287FF238-F656-4E00-8CBE-9F75E398D59D}">
      <formula1>$Q$110:$Q$123</formula1>
    </dataValidation>
    <dataValidation allowBlank="1" showInputMessage="1" showErrorMessage="1" errorTitle="Error" error="Error (no cambiar)" promptTitle="Disponibilidad" prompt="Este # corresponde a la indicada en el formato. ( No cambiar)" sqref="F112 F114" xr:uid="{F5863C76-9D17-47E2-BE66-0D838D9AAF4C}"/>
    <dataValidation allowBlank="1" showInputMessage="1" showErrorMessage="1" promptTitle="Municipio" prompt="No tocar esta casilla. Corresponde al dato ingresado en el formato" sqref="I112 I114" xr:uid="{31E25CEB-F5B3-4196-9CA3-F01EDAD42541}"/>
    <dataValidation allowBlank="1" showInputMessage="1" showErrorMessage="1" errorTitle="Error" error="El nombre es generdo por el sistema" promptTitle="ABREVIATURA" prompt="No cambiar. Esta abreviatura es generada por el trámite a realizar" sqref="E112 E114" xr:uid="{25B66103-3621-4003-8124-5B2CA547C764}"/>
    <dataValidation allowBlank="1" showInputMessage="1" showErrorMessage="1" errorTitle="Error" error="Revise el ´Número" promptTitle="CEDULA" prompt="Ingrese el # DE CÉDULA DE CIUDADANÍA" sqref="H112 H114" xr:uid="{5095E13A-1E5E-4A4D-B955-3AD943AD05AB}"/>
    <dataValidation allowBlank="1" showInputMessage="1" showErrorMessage="1" promptTitle="TITULO DE LOS ENVIOS" prompt="Marque con este titulo el nombre de los documentos y el titulo de correo para enviar" sqref="J112:M112 J114" xr:uid="{4BBB99D5-4606-4E66-9EA5-E66ABEED1E7F}"/>
    <dataValidation allowBlank="1" showInputMessage="1" showErrorMessage="1" promptTitle="Trámite a realizar" prompt="No tocar, Selecione casilla derecha" sqref="B29:D30" xr:uid="{3DCDDCC3-3A62-4907-938A-C183767D9C0C}"/>
    <dataValidation type="list" allowBlank="1" showInputMessage="1" showErrorMessage="1" promptTitle="POTENCIA EN KVA" prompt="Selecione la potencia aparente del transformador" sqref="H15" xr:uid="{A3F86967-5803-478E-96D2-E7F64C7C54B6}">
      <formula1>$S$111:$S$142</formula1>
    </dataValidation>
    <dataValidation type="list" allowBlank="1" showInputMessage="1" showErrorMessage="1" promptTitle="Potencia (KVA)" prompt="Seleccione la potencia del transformador" sqref="L15" xr:uid="{7867695C-1EDA-47FA-8940-738EE0452907}">
      <formula1>$S$110:$S$142</formula1>
    </dataValidation>
  </dataValidations>
  <printOptions verticalCentered="1"/>
  <pageMargins left="0.70866141732283472" right="0.11811023622047245" top="0.55118110236220474" bottom="0.55118110236220474" header="0.31496062992125984" footer="0.31496062992125984"/>
  <pageSetup scale="69" orientation="portrait" r:id="rId1"/>
  <colBreaks count="1" manualBreakCount="1">
    <brk id="13" max="113" man="1"/>
  </colBreaks>
  <ignoredErrors>
    <ignoredError sqref="B2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Datos web</vt:lpstr>
      <vt:lpstr>'Datos web'!Área_de_impresión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Hermes Herrera Perez</dc:creator>
  <cp:keywords/>
  <dc:description/>
  <cp:lastModifiedBy>Carlos Mauricio Acero Castillo</cp:lastModifiedBy>
  <cp:revision/>
  <cp:lastPrinted>2023-03-10T14:40:01Z</cp:lastPrinted>
  <dcterms:created xsi:type="dcterms:W3CDTF">2020-03-26T16:57:10Z</dcterms:created>
  <dcterms:modified xsi:type="dcterms:W3CDTF">2023-07-11T12:48:43Z</dcterms:modified>
  <cp:category/>
  <cp:contentStatus/>
</cp:coreProperties>
</file>